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ojkuvkova\Dropbox\Fond\Rada\jednani\12. jednani 29.6-1.7-2016\"/>
    </mc:Choice>
  </mc:AlternateContent>
  <bookViews>
    <workbookView xWindow="0" yWindow="0" windowWidth="15330" windowHeight="4050"/>
  </bookViews>
  <sheets>
    <sheet name="publikace-neperiodika" sheetId="1" r:id="rId1"/>
    <sheet name="IH" sheetId="2" r:id="rId2"/>
    <sheet name="JK" sheetId="3" r:id="rId3"/>
    <sheet name="LD" sheetId="4" r:id="rId4"/>
    <sheet name="PV" sheetId="5" r:id="rId5"/>
    <sheet name="PM" sheetId="6" r:id="rId6"/>
  </sheets>
  <definedNames>
    <definedName name="_xlnm.Print_Area" localSheetId="0">'publikace-neperiodika'!$A$1:$Y$24</definedName>
  </definedNames>
  <calcPr calcId="152511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H21" i="1" l="1"/>
  <c r="H18" i="1"/>
  <c r="H16" i="1"/>
  <c r="H19" i="1"/>
  <c r="H17" i="1"/>
  <c r="H20" i="1"/>
  <c r="H22" i="1"/>
  <c r="H15" i="1"/>
  <c r="Q23" i="1" l="1"/>
  <c r="Q24" i="1" s="1"/>
</calcChain>
</file>

<file path=xl/sharedStrings.xml><?xml version="1.0" encoding="utf-8"?>
<sst xmlns="http://schemas.openxmlformats.org/spreadsheetml/2006/main" count="408" uniqueCount="91">
  <si>
    <t>Cíle podpory a kritéria Rady při hodnocení žádosti:</t>
  </si>
  <si>
    <t>evidenční číslo projektu</t>
  </si>
  <si>
    <t>název žadatele</t>
  </si>
  <si>
    <t>požadovaná podpora</t>
  </si>
  <si>
    <t>body expert O</t>
  </si>
  <si>
    <t>body expert E</t>
  </si>
  <si>
    <t>body experti celkem</t>
  </si>
  <si>
    <t>Žádost: úplnost a srozumitelnost požadovaných údajů</t>
  </si>
  <si>
    <t>Rozpočet a finanční plán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</si>
  <si>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</si>
  <si>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</si>
  <si>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</si>
  <si>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</si>
  <si>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</si>
  <si>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</si>
  <si>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</si>
  <si>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</si>
  <si>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</si>
  <si>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</si>
  <si>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0-30</t>
  </si>
  <si>
    <t>0-15</t>
  </si>
  <si>
    <t>0-5</t>
  </si>
  <si>
    <t>0-10</t>
  </si>
  <si>
    <t>celkový rozpočet projektu</t>
  </si>
  <si>
    <t>Personální zajištění projektu</t>
  </si>
  <si>
    <t>max. podíl dotace na celkových nákladech projektu</t>
  </si>
  <si>
    <t>zbývá</t>
  </si>
  <si>
    <r>
      <rPr>
        <b/>
        <sz val="9.5"/>
        <rFont val="Arial"/>
        <family val="2"/>
        <charset val="238"/>
      </rPr>
      <t>Forma podpory:</t>
    </r>
    <r>
      <rPr>
        <sz val="9.5"/>
        <rFont val="Arial"/>
        <family val="2"/>
        <charset val="238"/>
      </rPr>
      <t xml:space="preserve"> dotace</t>
    </r>
  </si>
  <si>
    <t>Realizační strategie</t>
  </si>
  <si>
    <r>
      <rPr>
        <b/>
        <sz val="9.5"/>
        <rFont val="Arial"/>
        <family val="2"/>
        <charset val="238"/>
      </rPr>
      <t xml:space="preserve">Dotační okruh: </t>
    </r>
    <r>
      <rPr>
        <sz val="9.5"/>
        <rFont val="Arial"/>
        <family val="2"/>
        <charset val="238"/>
      </rPr>
      <t>6. publikační činnost v oblasti kinematografie a činnost v oblasti filmové vědy</t>
    </r>
  </si>
  <si>
    <r>
      <rPr>
        <b/>
        <sz val="9.5"/>
        <rFont val="Arial"/>
        <family val="2"/>
        <charset val="238"/>
      </rPr>
      <t>Finanční alokace:</t>
    </r>
    <r>
      <rPr>
        <sz val="9.5"/>
        <rFont val="Arial"/>
        <family val="2"/>
        <charset val="238"/>
      </rPr>
      <t xml:space="preserve"> 1 000 000 Kč</t>
    </r>
  </si>
  <si>
    <t>1. podpora odborné publikační činnosti</t>
  </si>
  <si>
    <t>Odborná a/nebo programová kvalita projektu</t>
  </si>
  <si>
    <t>Přínos a význam pro českou a evropskou kinematografii a filmovou vědu</t>
  </si>
  <si>
    <r>
      <rPr>
        <b/>
        <sz val="9.5"/>
        <rFont val="Arial"/>
        <family val="2"/>
        <charset val="238"/>
      </rPr>
      <t xml:space="preserve">Evidenční číslo výzvy: </t>
    </r>
    <r>
      <rPr>
        <sz val="9.5"/>
        <rFont val="Arial"/>
        <family val="2"/>
        <charset val="238"/>
      </rPr>
      <t>2016-6-1-9</t>
    </r>
  </si>
  <si>
    <r>
      <rPr>
        <b/>
        <sz val="9.5"/>
        <rFont val="Arial"/>
        <family val="2"/>
        <charset val="238"/>
      </rPr>
      <t>Lhůta pro podávání žádostí:</t>
    </r>
    <r>
      <rPr>
        <sz val="9.5"/>
        <rFont val="Arial"/>
        <family val="2"/>
        <charset val="238"/>
      </rPr>
      <t xml:space="preserve"> od 19. března 2016 do 19. dubna 2016</t>
    </r>
  </si>
  <si>
    <r>
      <rPr>
        <b/>
        <sz val="9.5"/>
        <rFont val="Arial"/>
        <family val="2"/>
        <charset val="238"/>
      </rPr>
      <t>Lhůta pro dokončení projektu:</t>
    </r>
    <r>
      <rPr>
        <sz val="9.5"/>
        <rFont val="Arial"/>
        <family val="2"/>
        <charset val="238"/>
      </rPr>
      <t xml:space="preserve"> dle žádosti, nejpozději však do 31. prosince 2017</t>
    </r>
  </si>
  <si>
    <t>2. podpora rozvoje odboru filmové vědy a audiovizuálních studií</t>
  </si>
  <si>
    <t>3. podpora rozvoje kinematografie prostřednictvímkvalifikované reflexe</t>
  </si>
  <si>
    <t>Podpora je určena pro projekty zaměřené na vydávání odborných a populárně vědeckých neperiodických publikací v roce 2016-2017.</t>
  </si>
  <si>
    <t>1190/2016</t>
  </si>
  <si>
    <t>1195/2016</t>
  </si>
  <si>
    <t>1199/2016</t>
  </si>
  <si>
    <t>1216/2016</t>
  </si>
  <si>
    <t>1217/2016</t>
  </si>
  <si>
    <t>1219/2016</t>
  </si>
  <si>
    <t>1229/2016</t>
  </si>
  <si>
    <t>1230/2016</t>
  </si>
  <si>
    <t>Václav Žák (nakl. Casablanca)</t>
  </si>
  <si>
    <t>Bohemia Falcon Studio</t>
  </si>
  <si>
    <t>Nová beseda</t>
  </si>
  <si>
    <t>Národní filmový archiv</t>
  </si>
  <si>
    <t>Ing. Miloš Fryš, nakl. Camera obscura</t>
  </si>
  <si>
    <t>Novela bohemica</t>
  </si>
  <si>
    <t>Vydání kolektivní monografie "Pier Paolo Pasolini a jeho filmy"</t>
  </si>
  <si>
    <t>Pavel Zvěrina-Dramaturgie poutavého příběhu,aneb jak se píší scénáře za 1 000 000 dolarů</t>
  </si>
  <si>
    <t>Co je nového ve filmové vědě</t>
  </si>
  <si>
    <t>Ludvík Šváb-dílo surrealisty-Jiří Horníček</t>
  </si>
  <si>
    <t>Vydání knihy Petra Gajdošíka František Vláčil. Život a dílo</t>
  </si>
  <si>
    <t>Václav Matějka: Nahota</t>
  </si>
  <si>
    <t>ano</t>
  </si>
  <si>
    <t>ne</t>
  </si>
  <si>
    <t>70%</t>
  </si>
  <si>
    <t>72%</t>
  </si>
  <si>
    <t>59%</t>
  </si>
  <si>
    <t>63%</t>
  </si>
  <si>
    <t>76%</t>
  </si>
  <si>
    <t>44%</t>
  </si>
  <si>
    <t>0%-70%</t>
  </si>
  <si>
    <t>0%-33%</t>
  </si>
  <si>
    <t>31.12.2017</t>
  </si>
  <si>
    <t>1.3.2017</t>
  </si>
  <si>
    <t>30.1.2017</t>
  </si>
  <si>
    <t>31.10.2017</t>
  </si>
  <si>
    <t>30.11.2017</t>
  </si>
  <si>
    <t>31.12.2016</t>
  </si>
  <si>
    <t>x</t>
  </si>
  <si>
    <t>Galina Kopaněva-sebrané spisy-Tomáš Hála</t>
  </si>
  <si>
    <t>Edice životopisu herce Antonína Vaverky-Ivan Klimeš</t>
  </si>
  <si>
    <t>Neperiodické publikace vydané v roce 2016-2017</t>
  </si>
  <si>
    <t>dotace</t>
  </si>
  <si>
    <t>31.1.2017</t>
  </si>
  <si>
    <t>název projektu</t>
  </si>
  <si>
    <t>Projekty této výzvy budou na základě usnesení Rady č. 52/2016 hrazeny ze státní dotace.</t>
  </si>
  <si>
    <t>Evidenční číslo výzvy: 2016-6-1-9</t>
  </si>
  <si>
    <t>Dotační okruh: 6. publikační činnost v oblasti kinematografie a činnost v oblasti filmové vědy</t>
  </si>
  <si>
    <t>Lhůta pro podávání žádostí: od 19. března 2016 do 19. dubna 2016</t>
  </si>
  <si>
    <t>Finanční alokace: 1 000 000 Kč</t>
  </si>
  <si>
    <t>Lhůta pro dokončení projektu: dle žádosti, nejpozději však do 31. prosince 2017</t>
  </si>
  <si>
    <t>Forma podpory: dotace</t>
  </si>
  <si>
    <t>2016-6-1-9 Neperiodické publikace vydané v roce 2016-2017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</si>
</sst>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9.5"/>
      <name val="Arial"/>
      <family val="2"/>
      <charset val="238"/>
    </font>
    <font>
      <sz val="18"/>
      <name val="Arial"/>
      <family val="2"/>
      <charset val="238"/>
    </font>
    <font>
      <sz val="9.5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</font>
    <font>
      <sz val="9.5"/>
      <color indexed="8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theme="0" tint="-0.24994659260841701"/>
      </bottom>
      <diagonal/>
    </border>
    <border>
      <left style="thin">
        <color rgb="FFB4B4B4"/>
      </left>
      <right style="thin">
        <color theme="0" tint="-0.24994659260841701"/>
      </right>
      <top style="thin">
        <color rgb="FFB4B4B4"/>
      </top>
      <bottom style="thin">
        <color theme="0" tint="-0.24994659260841701"/>
      </bottom>
      <diagonal/>
    </border>
    <border>
      <left/>
      <right style="thin">
        <color rgb="FFB4B4B4"/>
      </right>
      <top style="thin">
        <color rgb="FFB4B4B4"/>
      </top>
      <bottom style="thin">
        <color theme="0" tint="-0.24994659260841701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rgb="FFB4B4B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rgb="FFB4B4B4"/>
      </top>
      <bottom style="thin">
        <color rgb="FFB4B4B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rgb="FFB4B4B4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 applyFill="0" applyProtection="0"/>
  </cellStyleXfs>
  <cellXfs count="55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left" vertical="top"/>
    </xf>
    <xf numFmtId="9" fontId="2" fillId="2" borderId="1" xfId="0" applyNumberFormat="1" applyFont="1" applyFill="1" applyBorder="1" applyAlignment="1">
      <alignment horizontal="left" vertical="top" wrapText="1"/>
    </xf>
    <xf numFmtId="14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9" fontId="2" fillId="2" borderId="1" xfId="0" applyNumberFormat="1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9" fontId="2" fillId="2" borderId="8" xfId="0" applyNumberFormat="1" applyFont="1" applyFill="1" applyBorder="1" applyAlignment="1">
      <alignment horizontal="left" vertical="top"/>
    </xf>
    <xf numFmtId="0" fontId="2" fillId="2" borderId="8" xfId="0" applyFont="1" applyFill="1" applyBorder="1" applyAlignment="1">
      <alignment horizontal="left" vertical="top"/>
    </xf>
    <xf numFmtId="9" fontId="2" fillId="2" borderId="10" xfId="0" applyNumberFormat="1" applyFont="1" applyFill="1" applyBorder="1" applyAlignment="1">
      <alignment horizontal="left" vertical="top"/>
    </xf>
    <xf numFmtId="0" fontId="1" fillId="2" borderId="13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/>
    </xf>
    <xf numFmtId="0" fontId="2" fillId="2" borderId="13" xfId="0" applyFont="1" applyFill="1" applyBorder="1" applyAlignment="1">
      <alignment horizontal="left" vertical="top"/>
    </xf>
    <xf numFmtId="3" fontId="2" fillId="2" borderId="3" xfId="0" applyNumberFormat="1" applyFont="1" applyFill="1" applyBorder="1" applyAlignment="1">
      <alignment horizontal="left" vertical="top"/>
    </xf>
    <xf numFmtId="4" fontId="2" fillId="2" borderId="1" xfId="0" applyNumberFormat="1" applyFont="1" applyFill="1" applyBorder="1" applyAlignment="1" applyProtection="1">
      <alignment horizontal="left" vertical="top"/>
    </xf>
    <xf numFmtId="4" fontId="2" fillId="2" borderId="1" xfId="0" applyNumberFormat="1" applyFont="1" applyFill="1" applyBorder="1" applyAlignment="1">
      <alignment horizontal="left" vertical="top"/>
    </xf>
    <xf numFmtId="3" fontId="2" fillId="2" borderId="2" xfId="0" applyNumberFormat="1" applyFont="1" applyFill="1" applyBorder="1" applyAlignment="1">
      <alignment horizontal="left" vertical="top"/>
    </xf>
    <xf numFmtId="49" fontId="4" fillId="0" borderId="7" xfId="0" applyNumberFormat="1" applyFont="1" applyFill="1" applyBorder="1" applyAlignment="1">
      <alignment horizontal="left" vertical="top"/>
    </xf>
    <xf numFmtId="49" fontId="4" fillId="0" borderId="15" xfId="0" applyNumberFormat="1" applyFont="1" applyBorder="1" applyAlignment="1">
      <alignment horizontal="left" vertical="top"/>
    </xf>
    <xf numFmtId="3" fontId="4" fillId="0" borderId="4" xfId="0" applyNumberFormat="1" applyFont="1" applyBorder="1" applyAlignment="1">
      <alignment horizontal="left" vertical="top"/>
    </xf>
    <xf numFmtId="3" fontId="4" fillId="0" borderId="2" xfId="0" applyNumberFormat="1" applyFont="1" applyBorder="1" applyAlignment="1">
      <alignment horizontal="left" vertical="top"/>
    </xf>
    <xf numFmtId="49" fontId="4" fillId="0" borderId="1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49" fontId="2" fillId="0" borderId="10" xfId="0" applyNumberFormat="1" applyFont="1" applyFill="1" applyBorder="1" applyAlignment="1">
      <alignment horizontal="left" vertical="top"/>
    </xf>
    <xf numFmtId="49" fontId="4" fillId="0" borderId="16" xfId="0" applyNumberFormat="1" applyFont="1" applyBorder="1" applyAlignment="1">
      <alignment horizontal="left" vertical="top"/>
    </xf>
    <xf numFmtId="49" fontId="4" fillId="0" borderId="11" xfId="0" applyNumberFormat="1" applyFont="1" applyFill="1" applyBorder="1" applyAlignment="1">
      <alignment horizontal="left" vertical="top"/>
    </xf>
    <xf numFmtId="49" fontId="4" fillId="0" borderId="5" xfId="0" applyNumberFormat="1" applyFont="1" applyFill="1" applyBorder="1" applyAlignment="1">
      <alignment horizontal="left" vertical="top"/>
    </xf>
    <xf numFmtId="49" fontId="4" fillId="0" borderId="9" xfId="0" applyNumberFormat="1" applyFont="1" applyFill="1" applyBorder="1" applyAlignment="1">
      <alignment horizontal="left" vertical="top"/>
    </xf>
    <xf numFmtId="49" fontId="2" fillId="0" borderId="6" xfId="0" applyNumberFormat="1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49" fontId="4" fillId="0" borderId="2" xfId="0" applyNumberFormat="1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/>
    </xf>
    <xf numFmtId="3" fontId="2" fillId="2" borderId="1" xfId="0" applyNumberFormat="1" applyFont="1" applyFill="1" applyBorder="1" applyAlignment="1" applyProtection="1">
      <alignment horizontal="left" vertical="top"/>
      <protection locked="0"/>
    </xf>
    <xf numFmtId="3" fontId="4" fillId="0" borderId="12" xfId="0" applyNumberFormat="1" applyFont="1" applyBorder="1" applyAlignment="1">
      <alignment horizontal="left" vertical="top"/>
    </xf>
    <xf numFmtId="49" fontId="4" fillId="0" borderId="10" xfId="0" applyNumberFormat="1" applyFont="1" applyFill="1" applyBorder="1" applyAlignment="1">
      <alignment horizontal="left" vertical="top"/>
    </xf>
    <xf numFmtId="0" fontId="4" fillId="0" borderId="12" xfId="0" applyFont="1" applyFill="1" applyBorder="1" applyAlignment="1">
      <alignment horizontal="left" vertical="top"/>
    </xf>
    <xf numFmtId="10" fontId="2" fillId="2" borderId="0" xfId="1" applyNumberFormat="1" applyFont="1" applyFill="1" applyBorder="1" applyAlignment="1">
      <alignment horizontal="left" vertical="top"/>
    </xf>
    <xf numFmtId="14" fontId="2" fillId="0" borderId="1" xfId="0" applyNumberFormat="1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7" fillId="2" borderId="0" xfId="2" applyFont="1" applyFill="1" applyAlignment="1" applyProtection="1">
      <alignment horizontal="left" vertical="top"/>
    </xf>
    <xf numFmtId="0" fontId="8" fillId="2" borderId="0" xfId="0" applyFont="1" applyFill="1" applyAlignment="1">
      <alignment horizontal="left" vertical="top"/>
    </xf>
    <xf numFmtId="0" fontId="9" fillId="2" borderId="0" xfId="2" applyFont="1" applyFill="1" applyAlignment="1" applyProtection="1">
      <alignment horizontal="left" vertical="top" wrapText="1"/>
    </xf>
    <xf numFmtId="0" fontId="9" fillId="2" borderId="17" xfId="2" applyFont="1" applyFill="1" applyBorder="1" applyAlignment="1" applyProtection="1">
      <alignment horizontal="left" vertical="top" wrapText="1"/>
    </xf>
    <xf numFmtId="0" fontId="7" fillId="2" borderId="17" xfId="2" applyFont="1" applyFill="1" applyBorder="1" applyAlignment="1" applyProtection="1">
      <alignment horizontal="left" vertical="top"/>
    </xf>
    <xf numFmtId="0" fontId="10" fillId="2" borderId="0" xfId="2" applyFont="1" applyFill="1" applyAlignment="1" applyProtection="1">
      <alignment horizontal="left" vertical="top"/>
    </xf>
    <xf numFmtId="0" fontId="11" fillId="2" borderId="0" xfId="0" applyFont="1" applyFill="1" applyAlignment="1">
      <alignment horizontal="left" vertical="top"/>
    </xf>
  </cellXfs>
  <cellStyles count="3">
    <cellStyle name="Normální" xfId="0" builtinId="0"/>
    <cellStyle name="Normální 2" xfId="2"/>
    <cellStyle name="Procenta" xfId="1" builtinId="5"/>
  </cellStyles>
  <dxfs count="0"/>
  <tableStyles count="0" defaultTableStyle="TableStyleMedium2" defaultPivotStyle="PivotStyleLight16"/>
  <colors>
    <mruColors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7"/>
  <sheetViews>
    <sheetView tabSelected="1" zoomScale="90" zoomScaleNormal="90" workbookViewId="0">
      <selection activeCell="C15" sqref="C15"/>
    </sheetView>
  </sheetViews>
  <sheetFormatPr defaultRowHeight="12.75" x14ac:dyDescent="0.25"/>
  <cols>
    <col min="1" max="1" width="9.28515625" style="1" customWidth="1"/>
    <col min="2" max="2" width="26" style="1" customWidth="1"/>
    <col min="3" max="3" width="38.42578125" style="1" bestFit="1" customWidth="1"/>
    <col min="4" max="4" width="10.42578125" style="1" customWidth="1"/>
    <col min="5" max="5" width="9.5703125" style="1" customWidth="1"/>
    <col min="6" max="6" width="8.28515625" style="1" customWidth="1"/>
    <col min="7" max="7" width="7.28515625" style="1" customWidth="1"/>
    <col min="8" max="8" width="7.7109375" style="1" customWidth="1"/>
    <col min="9" max="15" width="9.140625" style="1" customWidth="1"/>
    <col min="16" max="16" width="10.140625" style="1" bestFit="1" customWidth="1"/>
    <col min="17" max="17" width="10.42578125" style="1" customWidth="1"/>
    <col min="18" max="20" width="9.140625" style="1"/>
    <col min="21" max="21" width="11.42578125" style="1" customWidth="1"/>
    <col min="22" max="22" width="9.140625" style="1"/>
    <col min="23" max="23" width="10.85546875" style="1" bestFit="1" customWidth="1"/>
    <col min="24" max="24" width="13.28515625" style="1" customWidth="1"/>
    <col min="25" max="26" width="9.140625" style="1" customWidth="1"/>
    <col min="27" max="16384" width="9.140625" style="1"/>
  </cols>
  <sheetData>
    <row r="1" spans="1:26" ht="23.25" x14ac:dyDescent="0.25">
      <c r="A1" s="2" t="s">
        <v>79</v>
      </c>
    </row>
    <row r="2" spans="1:26" x14ac:dyDescent="0.25">
      <c r="A2" s="1" t="s">
        <v>34</v>
      </c>
      <c r="F2" s="10" t="s">
        <v>0</v>
      </c>
    </row>
    <row r="3" spans="1:26" x14ac:dyDescent="0.25">
      <c r="A3" s="1" t="s">
        <v>29</v>
      </c>
      <c r="F3" s="1" t="s">
        <v>31</v>
      </c>
    </row>
    <row r="4" spans="1:26" x14ac:dyDescent="0.25">
      <c r="A4" s="1" t="s">
        <v>35</v>
      </c>
      <c r="F4" s="1" t="s">
        <v>37</v>
      </c>
    </row>
    <row r="5" spans="1:26" x14ac:dyDescent="0.25">
      <c r="A5" s="1" t="s">
        <v>30</v>
      </c>
      <c r="F5" s="1" t="s">
        <v>38</v>
      </c>
    </row>
    <row r="6" spans="1:26" x14ac:dyDescent="0.25">
      <c r="A6" s="1" t="s">
        <v>36</v>
      </c>
    </row>
    <row r="7" spans="1:26" x14ac:dyDescent="0.25">
      <c r="A7" s="1" t="s">
        <v>27</v>
      </c>
    </row>
    <row r="8" spans="1:26" x14ac:dyDescent="0.25">
      <c r="F8" s="1" t="s">
        <v>39</v>
      </c>
    </row>
    <row r="10" spans="1:26" x14ac:dyDescent="0.25">
      <c r="A10" s="1" t="s">
        <v>83</v>
      </c>
    </row>
    <row r="13" spans="1:26" ht="51" customHeight="1" x14ac:dyDescent="0.25">
      <c r="A13" s="19" t="s">
        <v>1</v>
      </c>
      <c r="B13" s="3" t="s">
        <v>2</v>
      </c>
      <c r="C13" s="3" t="s">
        <v>82</v>
      </c>
      <c r="D13" s="3" t="s">
        <v>23</v>
      </c>
      <c r="E13" s="3" t="s">
        <v>3</v>
      </c>
      <c r="F13" s="3" t="s">
        <v>4</v>
      </c>
      <c r="G13" s="3" t="s">
        <v>5</v>
      </c>
      <c r="H13" s="3" t="s">
        <v>6</v>
      </c>
      <c r="I13" s="12" t="s">
        <v>32</v>
      </c>
      <c r="J13" s="12" t="s">
        <v>24</v>
      </c>
      <c r="K13" s="12" t="s">
        <v>33</v>
      </c>
      <c r="L13" s="12" t="s">
        <v>7</v>
      </c>
      <c r="M13" s="12" t="s">
        <v>8</v>
      </c>
      <c r="N13" s="12" t="s">
        <v>28</v>
      </c>
      <c r="O13" s="12" t="s">
        <v>9</v>
      </c>
      <c r="P13" s="3" t="s">
        <v>10</v>
      </c>
      <c r="Q13" s="3" t="s">
        <v>11</v>
      </c>
      <c r="R13" s="3" t="s">
        <v>12</v>
      </c>
      <c r="S13" s="3" t="s">
        <v>13</v>
      </c>
      <c r="T13" s="3" t="s">
        <v>14</v>
      </c>
      <c r="U13" s="3" t="s">
        <v>15</v>
      </c>
      <c r="V13" s="3" t="s">
        <v>16</v>
      </c>
      <c r="W13" s="3" t="s">
        <v>17</v>
      </c>
      <c r="X13" s="3" t="s">
        <v>18</v>
      </c>
      <c r="Y13" s="3" t="s">
        <v>25</v>
      </c>
    </row>
    <row r="14" spans="1:26" x14ac:dyDescent="0.25">
      <c r="A14" s="20"/>
      <c r="B14" s="15"/>
      <c r="C14" s="8"/>
      <c r="D14" s="21"/>
      <c r="E14" s="8"/>
      <c r="F14" s="5"/>
      <c r="G14" s="5"/>
      <c r="H14" s="5"/>
      <c r="I14" s="13" t="s">
        <v>19</v>
      </c>
      <c r="J14" s="4" t="s">
        <v>20</v>
      </c>
      <c r="K14" s="4" t="s">
        <v>20</v>
      </c>
      <c r="L14" s="4" t="s">
        <v>21</v>
      </c>
      <c r="M14" s="4" t="s">
        <v>22</v>
      </c>
      <c r="N14" s="4" t="s">
        <v>20</v>
      </c>
      <c r="O14" s="4" t="s">
        <v>22</v>
      </c>
      <c r="P14" s="5"/>
      <c r="Q14" s="4"/>
      <c r="R14" s="4"/>
      <c r="S14" s="4"/>
      <c r="T14" s="4"/>
      <c r="U14" s="6"/>
      <c r="V14" s="6"/>
      <c r="W14" s="7"/>
      <c r="X14" s="4"/>
      <c r="Y14" s="8"/>
    </row>
    <row r="15" spans="1:26" x14ac:dyDescent="0.25">
      <c r="A15" s="27" t="s">
        <v>40</v>
      </c>
      <c r="B15" s="39" t="s">
        <v>48</v>
      </c>
      <c r="C15" s="26" t="s">
        <v>54</v>
      </c>
      <c r="D15" s="28">
        <v>350000</v>
      </c>
      <c r="E15" s="29">
        <v>175000</v>
      </c>
      <c r="F15" s="22">
        <v>58</v>
      </c>
      <c r="G15" s="22">
        <v>40</v>
      </c>
      <c r="H15" s="22">
        <f t="shared" ref="H15:H22" si="0">SUM(F15,G15)</f>
        <v>98</v>
      </c>
      <c r="I15" s="23">
        <v>24.2</v>
      </c>
      <c r="J15" s="23">
        <v>13</v>
      </c>
      <c r="K15" s="23">
        <v>10.8</v>
      </c>
      <c r="L15" s="23">
        <v>3.6</v>
      </c>
      <c r="M15" s="23">
        <v>8.8000000000000007</v>
      </c>
      <c r="N15" s="23">
        <v>13</v>
      </c>
      <c r="O15" s="23">
        <v>10</v>
      </c>
      <c r="P15" s="24">
        <v>83.4</v>
      </c>
      <c r="Q15" s="29">
        <v>175000</v>
      </c>
      <c r="R15" s="8" t="s">
        <v>80</v>
      </c>
      <c r="S15" s="30" t="s">
        <v>60</v>
      </c>
      <c r="T15" s="30" t="s">
        <v>60</v>
      </c>
      <c r="U15" s="30" t="s">
        <v>62</v>
      </c>
      <c r="V15" s="11">
        <v>0.72</v>
      </c>
      <c r="W15" s="46" t="s">
        <v>70</v>
      </c>
      <c r="X15" s="46" t="s">
        <v>70</v>
      </c>
      <c r="Y15" s="11">
        <v>0.72</v>
      </c>
      <c r="Z15" s="45"/>
    </row>
    <row r="16" spans="1:26" x14ac:dyDescent="0.25">
      <c r="A16" s="27" t="s">
        <v>43</v>
      </c>
      <c r="B16" s="40" t="s">
        <v>51</v>
      </c>
      <c r="C16" s="26" t="s">
        <v>78</v>
      </c>
      <c r="D16" s="28">
        <v>158513</v>
      </c>
      <c r="E16" s="29">
        <v>100000</v>
      </c>
      <c r="F16" s="5">
        <v>51</v>
      </c>
      <c r="G16" s="5">
        <v>36</v>
      </c>
      <c r="H16" s="22">
        <f t="shared" si="0"/>
        <v>87</v>
      </c>
      <c r="I16" s="23">
        <v>22.6</v>
      </c>
      <c r="J16" s="23">
        <v>13.4</v>
      </c>
      <c r="K16" s="23">
        <v>12.4</v>
      </c>
      <c r="L16" s="23">
        <v>4</v>
      </c>
      <c r="M16" s="23">
        <v>5.2</v>
      </c>
      <c r="N16" s="23">
        <v>8.6</v>
      </c>
      <c r="O16" s="23">
        <v>9</v>
      </c>
      <c r="P16" s="24">
        <v>75.2</v>
      </c>
      <c r="Q16" s="29">
        <v>80000</v>
      </c>
      <c r="R16" s="8" t="s">
        <v>80</v>
      </c>
      <c r="S16" s="30" t="s">
        <v>60</v>
      </c>
      <c r="T16" s="30" t="s">
        <v>60</v>
      </c>
      <c r="U16" s="30" t="s">
        <v>65</v>
      </c>
      <c r="V16" s="11">
        <v>0.73</v>
      </c>
      <c r="W16" s="31" t="s">
        <v>70</v>
      </c>
      <c r="X16" s="31" t="s">
        <v>70</v>
      </c>
      <c r="Y16" s="11">
        <v>0.73</v>
      </c>
      <c r="Z16" s="45"/>
    </row>
    <row r="17" spans="1:26" x14ac:dyDescent="0.25">
      <c r="A17" s="27" t="s">
        <v>45</v>
      </c>
      <c r="B17" s="40" t="s">
        <v>51</v>
      </c>
      <c r="C17" s="26" t="s">
        <v>57</v>
      </c>
      <c r="D17" s="28">
        <v>609262</v>
      </c>
      <c r="E17" s="29">
        <v>270000</v>
      </c>
      <c r="F17" s="5">
        <v>47</v>
      </c>
      <c r="G17" s="5">
        <v>31</v>
      </c>
      <c r="H17" s="22">
        <f t="shared" si="0"/>
        <v>78</v>
      </c>
      <c r="I17" s="23">
        <v>22.4</v>
      </c>
      <c r="J17" s="23">
        <v>13.6</v>
      </c>
      <c r="K17" s="23">
        <v>11.6</v>
      </c>
      <c r="L17" s="23">
        <v>4</v>
      </c>
      <c r="M17" s="23">
        <v>5.4</v>
      </c>
      <c r="N17" s="23">
        <v>8.8000000000000007</v>
      </c>
      <c r="O17" s="23">
        <v>9</v>
      </c>
      <c r="P17" s="24">
        <v>74.8</v>
      </c>
      <c r="Q17" s="29">
        <v>270000</v>
      </c>
      <c r="R17" s="8" t="s">
        <v>80</v>
      </c>
      <c r="S17" s="30" t="s">
        <v>61</v>
      </c>
      <c r="T17" s="30" t="s">
        <v>60</v>
      </c>
      <c r="U17" s="30" t="s">
        <v>67</v>
      </c>
      <c r="V17" s="11">
        <v>0.64</v>
      </c>
      <c r="W17" s="31" t="s">
        <v>73</v>
      </c>
      <c r="X17" s="31" t="s">
        <v>73</v>
      </c>
      <c r="Y17" s="11">
        <v>0.64</v>
      </c>
      <c r="Z17" s="45"/>
    </row>
    <row r="18" spans="1:26" x14ac:dyDescent="0.25">
      <c r="A18" s="27" t="s">
        <v>42</v>
      </c>
      <c r="B18" s="39" t="s">
        <v>50</v>
      </c>
      <c r="C18" s="26" t="s">
        <v>56</v>
      </c>
      <c r="D18" s="28">
        <v>169378</v>
      </c>
      <c r="E18" s="29">
        <v>100000</v>
      </c>
      <c r="F18" s="5">
        <v>55</v>
      </c>
      <c r="G18" s="5" t="s">
        <v>76</v>
      </c>
      <c r="H18" s="22">
        <f t="shared" si="0"/>
        <v>55</v>
      </c>
      <c r="I18" s="23">
        <v>21.4</v>
      </c>
      <c r="J18" s="23">
        <v>14</v>
      </c>
      <c r="K18" s="23">
        <v>9</v>
      </c>
      <c r="L18" s="23">
        <v>5</v>
      </c>
      <c r="M18" s="23">
        <v>7.8</v>
      </c>
      <c r="N18" s="23">
        <v>10</v>
      </c>
      <c r="O18" s="23">
        <v>6</v>
      </c>
      <c r="P18" s="24">
        <v>73.2</v>
      </c>
      <c r="Q18" s="29">
        <v>85000</v>
      </c>
      <c r="R18" s="8" t="s">
        <v>80</v>
      </c>
      <c r="S18" s="30" t="s">
        <v>60</v>
      </c>
      <c r="T18" s="30" t="s">
        <v>60</v>
      </c>
      <c r="U18" s="30" t="s">
        <v>64</v>
      </c>
      <c r="V18" s="11">
        <v>0.72</v>
      </c>
      <c r="W18" s="31" t="s">
        <v>72</v>
      </c>
      <c r="X18" s="31" t="s">
        <v>81</v>
      </c>
      <c r="Y18" s="11">
        <v>0.72</v>
      </c>
      <c r="Z18" s="45"/>
    </row>
    <row r="19" spans="1:26" x14ac:dyDescent="0.25">
      <c r="A19" s="27" t="s">
        <v>44</v>
      </c>
      <c r="B19" s="40" t="s">
        <v>51</v>
      </c>
      <c r="C19" s="26" t="s">
        <v>77</v>
      </c>
      <c r="D19" s="28">
        <v>261660</v>
      </c>
      <c r="E19" s="29">
        <v>200000</v>
      </c>
      <c r="F19" s="5">
        <v>60</v>
      </c>
      <c r="G19" s="5">
        <v>39</v>
      </c>
      <c r="H19" s="22">
        <f t="shared" si="0"/>
        <v>99</v>
      </c>
      <c r="I19" s="23">
        <v>22</v>
      </c>
      <c r="J19" s="23">
        <v>12.4</v>
      </c>
      <c r="K19" s="23">
        <v>11.8</v>
      </c>
      <c r="L19" s="23">
        <v>4</v>
      </c>
      <c r="M19" s="23">
        <v>5.2</v>
      </c>
      <c r="N19" s="23">
        <v>8.4</v>
      </c>
      <c r="O19" s="23">
        <v>9</v>
      </c>
      <c r="P19" s="24">
        <v>72.8</v>
      </c>
      <c r="Q19" s="29">
        <v>130000</v>
      </c>
      <c r="R19" s="8" t="s">
        <v>80</v>
      </c>
      <c r="S19" s="30" t="s">
        <v>60</v>
      </c>
      <c r="T19" s="30" t="s">
        <v>60</v>
      </c>
      <c r="U19" s="30" t="s">
        <v>66</v>
      </c>
      <c r="V19" s="11">
        <v>0.76</v>
      </c>
      <c r="W19" s="31" t="s">
        <v>70</v>
      </c>
      <c r="X19" s="31" t="s">
        <v>70</v>
      </c>
      <c r="Y19" s="11">
        <v>0.71</v>
      </c>
      <c r="Z19" s="45"/>
    </row>
    <row r="20" spans="1:26" x14ac:dyDescent="0.25">
      <c r="A20" s="27" t="s">
        <v>46</v>
      </c>
      <c r="B20" s="39" t="s">
        <v>52</v>
      </c>
      <c r="C20" s="26" t="s">
        <v>58</v>
      </c>
      <c r="D20" s="28">
        <v>679450</v>
      </c>
      <c r="E20" s="29">
        <v>475615</v>
      </c>
      <c r="F20" s="5">
        <v>60</v>
      </c>
      <c r="G20" s="5">
        <v>17</v>
      </c>
      <c r="H20" s="22">
        <f t="shared" si="0"/>
        <v>77</v>
      </c>
      <c r="I20" s="23">
        <v>24.4</v>
      </c>
      <c r="J20" s="23">
        <v>13</v>
      </c>
      <c r="K20" s="23">
        <v>12.4</v>
      </c>
      <c r="L20" s="23">
        <v>2.8</v>
      </c>
      <c r="M20" s="23">
        <v>5</v>
      </c>
      <c r="N20" s="23">
        <v>6.6</v>
      </c>
      <c r="O20" s="23">
        <v>7.6</v>
      </c>
      <c r="P20" s="24">
        <v>71.8</v>
      </c>
      <c r="Q20" s="29">
        <v>260000</v>
      </c>
      <c r="R20" s="8" t="s">
        <v>80</v>
      </c>
      <c r="S20" s="30" t="s">
        <v>60</v>
      </c>
      <c r="T20" s="30" t="s">
        <v>60</v>
      </c>
      <c r="U20" s="30" t="s">
        <v>68</v>
      </c>
      <c r="V20" s="11">
        <v>0.7</v>
      </c>
      <c r="W20" s="31" t="s">
        <v>74</v>
      </c>
      <c r="X20" s="46">
        <v>43069</v>
      </c>
      <c r="Y20" s="11">
        <v>0.55000000000000004</v>
      </c>
      <c r="Z20" s="45"/>
    </row>
    <row r="21" spans="1:26" x14ac:dyDescent="0.25">
      <c r="A21" s="27" t="s">
        <v>41</v>
      </c>
      <c r="B21" s="39" t="s">
        <v>49</v>
      </c>
      <c r="C21" s="26" t="s">
        <v>55</v>
      </c>
      <c r="D21" s="28">
        <v>251000</v>
      </c>
      <c r="E21" s="42">
        <v>180000</v>
      </c>
      <c r="F21" s="5">
        <v>21</v>
      </c>
      <c r="G21" s="5">
        <v>29</v>
      </c>
      <c r="H21" s="22">
        <f t="shared" si="0"/>
        <v>50</v>
      </c>
      <c r="I21" s="23">
        <v>9.6</v>
      </c>
      <c r="J21" s="23">
        <v>7.4</v>
      </c>
      <c r="K21" s="23">
        <v>4.8</v>
      </c>
      <c r="L21" s="23">
        <v>4</v>
      </c>
      <c r="M21" s="23">
        <v>8.6</v>
      </c>
      <c r="N21" s="23">
        <v>11.8</v>
      </c>
      <c r="O21" s="23">
        <v>5</v>
      </c>
      <c r="P21" s="24">
        <v>51.2</v>
      </c>
      <c r="Q21" s="5"/>
      <c r="R21" s="8"/>
      <c r="S21" s="43" t="s">
        <v>60</v>
      </c>
      <c r="T21" s="18"/>
      <c r="U21" s="43" t="s">
        <v>63</v>
      </c>
      <c r="V21" s="18"/>
      <c r="W21" s="32" t="s">
        <v>71</v>
      </c>
      <c r="X21" s="9"/>
      <c r="Y21" s="11"/>
    </row>
    <row r="22" spans="1:26" x14ac:dyDescent="0.25">
      <c r="A22" s="33" t="s">
        <v>47</v>
      </c>
      <c r="B22" s="44" t="s">
        <v>53</v>
      </c>
      <c r="C22" s="34" t="s">
        <v>59</v>
      </c>
      <c r="D22" s="28">
        <v>137965</v>
      </c>
      <c r="E22" s="28">
        <v>46000</v>
      </c>
      <c r="F22" s="25">
        <v>23</v>
      </c>
      <c r="G22" s="5" t="s">
        <v>76</v>
      </c>
      <c r="H22" s="22">
        <f t="shared" si="0"/>
        <v>23</v>
      </c>
      <c r="I22" s="23">
        <v>7</v>
      </c>
      <c r="J22" s="23">
        <v>8.4</v>
      </c>
      <c r="K22" s="23">
        <v>5</v>
      </c>
      <c r="L22" s="23">
        <v>4</v>
      </c>
      <c r="M22" s="23">
        <v>5.6</v>
      </c>
      <c r="N22" s="23">
        <v>7.6</v>
      </c>
      <c r="O22" s="23">
        <v>5.2</v>
      </c>
      <c r="P22" s="24">
        <v>42.8</v>
      </c>
      <c r="Q22" s="41"/>
      <c r="R22" s="14"/>
      <c r="S22" s="35" t="s">
        <v>61</v>
      </c>
      <c r="T22" s="16"/>
      <c r="U22" s="36" t="s">
        <v>69</v>
      </c>
      <c r="V22" s="17"/>
      <c r="W22" s="37" t="s">
        <v>75</v>
      </c>
      <c r="X22" s="15"/>
      <c r="Y22" s="8"/>
    </row>
    <row r="23" spans="1:26" x14ac:dyDescent="0.25">
      <c r="E23" s="38">
        <f>SUM(E15:E22)</f>
        <v>1546615</v>
      </c>
      <c r="Q23" s="38">
        <f>SUM(Q15:Q22)</f>
        <v>1000000</v>
      </c>
    </row>
    <row r="24" spans="1:26" x14ac:dyDescent="0.25">
      <c r="P24" s="1" t="s">
        <v>26</v>
      </c>
      <c r="Q24" s="38">
        <f>1000000-Q23</f>
        <v>0</v>
      </c>
    </row>
    <row r="27" spans="1:26" x14ac:dyDescent="0.25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</row>
  </sheetData>
  <sheetProtection selectLockedCells="1" selectUnlockedCells="1"/>
  <sortState ref="A15:AA22">
    <sortCondition descending="1" ref="P15:P22"/>
  </sortState>
  <customSheetViews>
    <customSheetView guid="{DB8D12CF-4785-4380-997E-3DB321CA402A}" scale="60">
      <selection activeCell="N18" sqref="N18"/>
      <pageMargins left="0.7" right="0.7" top="0.78740157499999996" bottom="0.78740157499999996" header="0.3" footer="0.3"/>
      <pageSetup paperSize="9" orientation="portrait" r:id="rId1"/>
    </customSheetView>
  </customSheetViews>
  <mergeCells count="1">
    <mergeCell ref="A27:O27"/>
  </mergeCells>
  <dataValidations count="7">
    <dataValidation type="whole" allowBlank="1" showInputMessage="1" showErrorMessage="1" errorTitle="ZNOVU A LÉPE" error="To je móóóóóóc!!!!" sqref="I15:I22">
      <formula1>0</formula1>
      <formula2>30</formula2>
    </dataValidation>
    <dataValidation type="whole" showInputMessage="1" showErrorMessage="1" errorTitle="ZNOVU A LÉPE" error="To je móóóóóóc!!!!" sqref="J15:K22">
      <formula1>0</formula1>
      <formula2>15</formula2>
    </dataValidation>
    <dataValidation type="whole" allowBlank="1" showInputMessage="1" showErrorMessage="1" errorTitle="ZNOVU A LÉPE" error="To je móóóóóóc!!!!" sqref="L15:L22">
      <formula1>0</formula1>
      <formula2>5</formula2>
    </dataValidation>
    <dataValidation type="whole" showInputMessage="1" showErrorMessage="1" errorTitle="ZNOVU A LÉPE" error="To je móóóóóóc!!!!" sqref="M15:M22">
      <formula1>0</formula1>
      <formula2>10</formula2>
    </dataValidation>
    <dataValidation type="whole" showInputMessage="1" showErrorMessage="1" errorTitle="ZNOVU A LÉPE" error="To je móóóóóóc!!!!_x000a__x000a_" sqref="N15:N22">
      <formula1>0</formula1>
      <formula2>15</formula2>
    </dataValidation>
    <dataValidation type="whole" showInputMessage="1" showErrorMessage="1" errorTitle="ZNOVU A LÉPE" error="To je móóóóóóc!!!!_x000a__x000a_" sqref="O15:O22">
      <formula1>0</formula1>
      <formula2>10</formula2>
    </dataValidation>
    <dataValidation type="whole" showInputMessage="1" showErrorMessage="1" errorTitle="ZNOVU A LÉPE" error="To je móóóóóóc!!!!" sqref="P15:P22">
      <formula1>0</formula1>
      <formula2>100</formula2>
    </dataValidation>
  </dataValidations>
  <pageMargins left="0.19685039370078741" right="0.19685039370078741" top="0.78740157480314965" bottom="0.78740157480314965" header="0.31496062992125984" footer="0.31496062992125984"/>
  <pageSetup scale="48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="70" zoomScaleNormal="70" workbookViewId="0">
      <selection activeCell="B2" sqref="B2"/>
    </sheetView>
  </sheetViews>
  <sheetFormatPr defaultRowHeight="12.75" x14ac:dyDescent="0.25"/>
  <cols>
    <col min="1" max="1" width="9.140625" style="49"/>
    <col min="2" max="2" width="35.42578125" style="49" bestFit="1" customWidth="1"/>
    <col min="3" max="3" width="83.140625" style="49" bestFit="1" customWidth="1"/>
    <col min="4" max="16384" width="9.140625" style="49"/>
  </cols>
  <sheetData>
    <row r="1" spans="1:18" s="54" customFormat="1" ht="45" customHeight="1" x14ac:dyDescent="0.25">
      <c r="A1" s="53" t="s">
        <v>90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</row>
    <row r="2" spans="1:18" x14ac:dyDescent="0.25">
      <c r="A2" s="48" t="s">
        <v>84</v>
      </c>
      <c r="B2" s="48"/>
      <c r="C2" s="48"/>
      <c r="D2" s="48"/>
      <c r="E2" s="48"/>
      <c r="F2" s="48" t="s">
        <v>0</v>
      </c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18" x14ac:dyDescent="0.25">
      <c r="A3" s="48" t="s">
        <v>85</v>
      </c>
      <c r="B3" s="48"/>
      <c r="C3" s="48"/>
      <c r="D3" s="48"/>
      <c r="E3" s="48"/>
      <c r="F3" s="48" t="s">
        <v>31</v>
      </c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4" spans="1:18" x14ac:dyDescent="0.25">
      <c r="A4" s="48" t="s">
        <v>86</v>
      </c>
      <c r="B4" s="48"/>
      <c r="C4" s="48"/>
      <c r="D4" s="48"/>
      <c r="E4" s="48"/>
      <c r="F4" s="48" t="s">
        <v>37</v>
      </c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8" x14ac:dyDescent="0.25">
      <c r="A5" s="48" t="s">
        <v>87</v>
      </c>
      <c r="B5" s="48"/>
      <c r="C5" s="48"/>
      <c r="D5" s="48"/>
      <c r="E5" s="48"/>
      <c r="F5" s="48" t="s">
        <v>38</v>
      </c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</row>
    <row r="6" spans="1:18" x14ac:dyDescent="0.25">
      <c r="A6" s="48" t="s">
        <v>88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</row>
    <row r="7" spans="1:18" x14ac:dyDescent="0.25">
      <c r="A7" s="48" t="s">
        <v>89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</row>
    <row r="8" spans="1:18" ht="21" customHeight="1" x14ac:dyDescent="0.25">
      <c r="A8" s="48"/>
      <c r="B8" s="48"/>
      <c r="C8" s="48"/>
      <c r="D8" s="48"/>
      <c r="E8" s="48"/>
      <c r="F8" s="48" t="s">
        <v>39</v>
      </c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</row>
    <row r="9" spans="1:18" ht="127.5" x14ac:dyDescent="0.25">
      <c r="A9" s="51" t="s">
        <v>1</v>
      </c>
      <c r="B9" s="51" t="s">
        <v>2</v>
      </c>
      <c r="C9" s="51" t="s">
        <v>82</v>
      </c>
      <c r="D9" s="51" t="s">
        <v>23</v>
      </c>
      <c r="E9" s="51" t="s">
        <v>3</v>
      </c>
      <c r="F9" s="51" t="s">
        <v>4</v>
      </c>
      <c r="G9" s="51" t="s">
        <v>5</v>
      </c>
      <c r="H9" s="51" t="s">
        <v>6</v>
      </c>
      <c r="I9" s="51" t="s">
        <v>32</v>
      </c>
      <c r="J9" s="51" t="s">
        <v>24</v>
      </c>
      <c r="K9" s="51" t="s">
        <v>33</v>
      </c>
      <c r="L9" s="51" t="s">
        <v>7</v>
      </c>
      <c r="M9" s="51" t="s">
        <v>8</v>
      </c>
      <c r="N9" s="51" t="s">
        <v>28</v>
      </c>
      <c r="O9" s="51" t="s">
        <v>9</v>
      </c>
      <c r="P9" s="51" t="s">
        <v>10</v>
      </c>
      <c r="Q9" s="50"/>
      <c r="R9" s="50"/>
    </row>
    <row r="10" spans="1:18" x14ac:dyDescent="0.25">
      <c r="A10" s="52"/>
      <c r="B10" s="52"/>
      <c r="C10" s="52"/>
      <c r="D10" s="52"/>
      <c r="E10" s="52"/>
      <c r="F10" s="52"/>
      <c r="G10" s="52"/>
      <c r="H10" s="52"/>
      <c r="I10" s="52" t="s">
        <v>19</v>
      </c>
      <c r="J10" s="52" t="s">
        <v>20</v>
      </c>
      <c r="K10" s="52" t="s">
        <v>20</v>
      </c>
      <c r="L10" s="52" t="s">
        <v>21</v>
      </c>
      <c r="M10" s="52" t="s">
        <v>22</v>
      </c>
      <c r="N10" s="52" t="s">
        <v>20</v>
      </c>
      <c r="O10" s="52" t="s">
        <v>22</v>
      </c>
      <c r="P10" s="52"/>
      <c r="Q10" s="48"/>
      <c r="R10" s="48"/>
    </row>
    <row r="11" spans="1:18" x14ac:dyDescent="0.25">
      <c r="A11" s="52" t="s">
        <v>40</v>
      </c>
      <c r="B11" s="52" t="s">
        <v>48</v>
      </c>
      <c r="C11" s="52" t="s">
        <v>54</v>
      </c>
      <c r="D11" s="52">
        <v>350000</v>
      </c>
      <c r="E11" s="52">
        <v>175000</v>
      </c>
      <c r="F11" s="52">
        <v>58</v>
      </c>
      <c r="G11" s="52">
        <v>40</v>
      </c>
      <c r="H11" s="52">
        <v>98</v>
      </c>
      <c r="I11" s="52">
        <v>25</v>
      </c>
      <c r="J11" s="52">
        <v>13</v>
      </c>
      <c r="K11" s="52">
        <v>9</v>
      </c>
      <c r="L11" s="52">
        <v>4</v>
      </c>
      <c r="M11" s="52">
        <v>9</v>
      </c>
      <c r="N11" s="52">
        <v>13</v>
      </c>
      <c r="O11" s="52">
        <v>10</v>
      </c>
      <c r="P11" s="52">
        <v>83</v>
      </c>
      <c r="Q11" s="48"/>
      <c r="R11" s="48"/>
    </row>
    <row r="12" spans="1:18" x14ac:dyDescent="0.25">
      <c r="A12" s="52" t="s">
        <v>41</v>
      </c>
      <c r="B12" s="52" t="s">
        <v>49</v>
      </c>
      <c r="C12" s="52" t="s">
        <v>55</v>
      </c>
      <c r="D12" s="52">
        <v>251000</v>
      </c>
      <c r="E12" s="52">
        <v>180000</v>
      </c>
      <c r="F12" s="52">
        <v>21</v>
      </c>
      <c r="G12" s="52">
        <v>29</v>
      </c>
      <c r="H12" s="52">
        <v>50</v>
      </c>
      <c r="I12" s="52">
        <v>10</v>
      </c>
      <c r="J12" s="52">
        <v>7</v>
      </c>
      <c r="K12" s="52">
        <v>5</v>
      </c>
      <c r="L12" s="52">
        <v>4</v>
      </c>
      <c r="M12" s="52">
        <v>9</v>
      </c>
      <c r="N12" s="52">
        <v>12</v>
      </c>
      <c r="O12" s="52">
        <v>5</v>
      </c>
      <c r="P12" s="52">
        <v>52</v>
      </c>
      <c r="Q12" s="48"/>
      <c r="R12" s="48"/>
    </row>
    <row r="13" spans="1:18" x14ac:dyDescent="0.25">
      <c r="A13" s="52" t="s">
        <v>42</v>
      </c>
      <c r="B13" s="52" t="s">
        <v>50</v>
      </c>
      <c r="C13" s="52" t="s">
        <v>56</v>
      </c>
      <c r="D13" s="52">
        <v>169378</v>
      </c>
      <c r="E13" s="52">
        <v>100000</v>
      </c>
      <c r="F13" s="52">
        <v>55</v>
      </c>
      <c r="G13" s="52">
        <v>0</v>
      </c>
      <c r="H13" s="52">
        <v>55</v>
      </c>
      <c r="I13" s="52">
        <v>20</v>
      </c>
      <c r="J13" s="52">
        <v>15</v>
      </c>
      <c r="K13" s="52">
        <v>9</v>
      </c>
      <c r="L13" s="52">
        <v>5</v>
      </c>
      <c r="M13" s="52">
        <v>6</v>
      </c>
      <c r="N13" s="52">
        <v>9</v>
      </c>
      <c r="O13" s="52">
        <v>6</v>
      </c>
      <c r="P13" s="52">
        <v>70</v>
      </c>
      <c r="Q13" s="48"/>
      <c r="R13" s="48"/>
    </row>
    <row r="14" spans="1:18" x14ac:dyDescent="0.25">
      <c r="A14" s="52" t="s">
        <v>43</v>
      </c>
      <c r="B14" s="52" t="s">
        <v>51</v>
      </c>
      <c r="C14" s="52" t="s">
        <v>78</v>
      </c>
      <c r="D14" s="52">
        <v>158513</v>
      </c>
      <c r="E14" s="52">
        <v>100000</v>
      </c>
      <c r="F14" s="52">
        <v>51</v>
      </c>
      <c r="G14" s="52">
        <v>36</v>
      </c>
      <c r="H14" s="52">
        <v>87</v>
      </c>
      <c r="I14" s="52">
        <v>23</v>
      </c>
      <c r="J14" s="52">
        <v>14</v>
      </c>
      <c r="K14" s="52">
        <v>13</v>
      </c>
      <c r="L14" s="52">
        <v>4</v>
      </c>
      <c r="M14" s="52">
        <v>5</v>
      </c>
      <c r="N14" s="52">
        <v>8</v>
      </c>
      <c r="O14" s="52">
        <v>9</v>
      </c>
      <c r="P14" s="52">
        <v>76</v>
      </c>
      <c r="Q14" s="48"/>
      <c r="R14" s="48"/>
    </row>
    <row r="15" spans="1:18" x14ac:dyDescent="0.25">
      <c r="A15" s="52" t="s">
        <v>44</v>
      </c>
      <c r="B15" s="52" t="s">
        <v>51</v>
      </c>
      <c r="C15" s="52" t="s">
        <v>77</v>
      </c>
      <c r="D15" s="52">
        <v>261660</v>
      </c>
      <c r="E15" s="52">
        <v>200000</v>
      </c>
      <c r="F15" s="52">
        <v>60</v>
      </c>
      <c r="G15" s="52">
        <v>39</v>
      </c>
      <c r="H15" s="52">
        <v>99</v>
      </c>
      <c r="I15" s="52">
        <v>23</v>
      </c>
      <c r="J15" s="52">
        <v>12</v>
      </c>
      <c r="K15" s="52">
        <v>12</v>
      </c>
      <c r="L15" s="52">
        <v>4</v>
      </c>
      <c r="M15" s="52">
        <v>5</v>
      </c>
      <c r="N15" s="52">
        <v>8</v>
      </c>
      <c r="O15" s="52">
        <v>9</v>
      </c>
      <c r="P15" s="52">
        <v>73</v>
      </c>
      <c r="Q15" s="48"/>
      <c r="R15" s="48"/>
    </row>
    <row r="16" spans="1:18" x14ac:dyDescent="0.25">
      <c r="A16" s="52" t="s">
        <v>45</v>
      </c>
      <c r="B16" s="52" t="s">
        <v>51</v>
      </c>
      <c r="C16" s="52" t="s">
        <v>57</v>
      </c>
      <c r="D16" s="52">
        <v>609262</v>
      </c>
      <c r="E16" s="52">
        <v>270000</v>
      </c>
      <c r="F16" s="52">
        <v>47</v>
      </c>
      <c r="G16" s="52">
        <v>31</v>
      </c>
      <c r="H16" s="52">
        <v>78</v>
      </c>
      <c r="I16" s="52">
        <v>21</v>
      </c>
      <c r="J16" s="52">
        <v>14</v>
      </c>
      <c r="K16" s="52">
        <v>11</v>
      </c>
      <c r="L16" s="52">
        <v>4</v>
      </c>
      <c r="M16" s="52">
        <v>5</v>
      </c>
      <c r="N16" s="52">
        <v>8</v>
      </c>
      <c r="O16" s="52">
        <v>9</v>
      </c>
      <c r="P16" s="52">
        <v>72</v>
      </c>
      <c r="Q16" s="48"/>
      <c r="R16" s="48"/>
    </row>
    <row r="17" spans="1:16" x14ac:dyDescent="0.25">
      <c r="A17" s="52" t="s">
        <v>46</v>
      </c>
      <c r="B17" s="52" t="s">
        <v>52</v>
      </c>
      <c r="C17" s="52" t="s">
        <v>58</v>
      </c>
      <c r="D17" s="52">
        <v>679450</v>
      </c>
      <c r="E17" s="52">
        <v>475615</v>
      </c>
      <c r="F17" s="52">
        <v>60</v>
      </c>
      <c r="G17" s="52">
        <v>17</v>
      </c>
      <c r="H17" s="52">
        <v>77</v>
      </c>
      <c r="I17" s="52">
        <v>28</v>
      </c>
      <c r="J17" s="52">
        <v>14</v>
      </c>
      <c r="K17" s="52">
        <v>13</v>
      </c>
      <c r="L17" s="52">
        <v>3</v>
      </c>
      <c r="M17" s="52">
        <v>6</v>
      </c>
      <c r="N17" s="52">
        <v>8</v>
      </c>
      <c r="O17" s="52">
        <v>8</v>
      </c>
      <c r="P17" s="52">
        <v>80</v>
      </c>
    </row>
    <row r="18" spans="1:16" x14ac:dyDescent="0.25">
      <c r="A18" s="52" t="s">
        <v>47</v>
      </c>
      <c r="B18" s="52" t="s">
        <v>53</v>
      </c>
      <c r="C18" s="52" t="s">
        <v>59</v>
      </c>
      <c r="D18" s="52">
        <v>137965</v>
      </c>
      <c r="E18" s="52">
        <v>46000</v>
      </c>
      <c r="F18" s="52">
        <v>23</v>
      </c>
      <c r="G18" s="52">
        <v>0</v>
      </c>
      <c r="H18" s="52">
        <v>23</v>
      </c>
      <c r="I18" s="52">
        <v>7</v>
      </c>
      <c r="J18" s="52">
        <v>9</v>
      </c>
      <c r="K18" s="52">
        <v>5</v>
      </c>
      <c r="L18" s="52">
        <v>4</v>
      </c>
      <c r="M18" s="52">
        <v>6</v>
      </c>
      <c r="N18" s="52">
        <v>7</v>
      </c>
      <c r="O18" s="52">
        <v>5</v>
      </c>
      <c r="P18" s="52">
        <v>43</v>
      </c>
    </row>
  </sheetData>
  <pageMargins left="0.7" right="0.7" top="0.78740157499999996" bottom="0.78740157499999996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="70" zoomScaleNormal="70" workbookViewId="0">
      <selection activeCell="B2" sqref="B2"/>
    </sheetView>
  </sheetViews>
  <sheetFormatPr defaultRowHeight="12.75" x14ac:dyDescent="0.25"/>
  <cols>
    <col min="1" max="1" width="9.140625" style="49"/>
    <col min="2" max="2" width="35.42578125" style="49" bestFit="1" customWidth="1"/>
    <col min="3" max="3" width="83.140625" style="49" bestFit="1" customWidth="1"/>
    <col min="4" max="16384" width="9.140625" style="49"/>
  </cols>
  <sheetData>
    <row r="1" spans="1:18" s="54" customFormat="1" ht="45" customHeight="1" x14ac:dyDescent="0.25">
      <c r="A1" s="53" t="s">
        <v>90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</row>
    <row r="2" spans="1:18" x14ac:dyDescent="0.25">
      <c r="A2" s="48" t="s">
        <v>84</v>
      </c>
      <c r="B2" s="48"/>
      <c r="C2" s="48"/>
      <c r="D2" s="48"/>
      <c r="E2" s="48"/>
      <c r="F2" s="48" t="s">
        <v>0</v>
      </c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18" x14ac:dyDescent="0.25">
      <c r="A3" s="48" t="s">
        <v>85</v>
      </c>
      <c r="B3" s="48"/>
      <c r="C3" s="48"/>
      <c r="D3" s="48"/>
      <c r="E3" s="48"/>
      <c r="F3" s="48" t="s">
        <v>31</v>
      </c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4" spans="1:18" x14ac:dyDescent="0.25">
      <c r="A4" s="48" t="s">
        <v>86</v>
      </c>
      <c r="B4" s="48"/>
      <c r="C4" s="48"/>
      <c r="D4" s="48"/>
      <c r="E4" s="48"/>
      <c r="F4" s="48" t="s">
        <v>37</v>
      </c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8" x14ac:dyDescent="0.25">
      <c r="A5" s="48" t="s">
        <v>87</v>
      </c>
      <c r="B5" s="48"/>
      <c r="C5" s="48"/>
      <c r="D5" s="48"/>
      <c r="E5" s="48"/>
      <c r="F5" s="48" t="s">
        <v>38</v>
      </c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</row>
    <row r="6" spans="1:18" x14ac:dyDescent="0.25">
      <c r="A6" s="48" t="s">
        <v>88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</row>
    <row r="7" spans="1:18" x14ac:dyDescent="0.25">
      <c r="A7" s="48" t="s">
        <v>89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</row>
    <row r="8" spans="1:18" ht="21" customHeight="1" x14ac:dyDescent="0.25">
      <c r="A8" s="48"/>
      <c r="B8" s="48"/>
      <c r="C8" s="48"/>
      <c r="D8" s="48"/>
      <c r="E8" s="48"/>
      <c r="F8" s="48" t="s">
        <v>39</v>
      </c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</row>
    <row r="9" spans="1:18" ht="127.5" x14ac:dyDescent="0.25">
      <c r="A9" s="51" t="s">
        <v>1</v>
      </c>
      <c r="B9" s="51" t="s">
        <v>2</v>
      </c>
      <c r="C9" s="51" t="s">
        <v>82</v>
      </c>
      <c r="D9" s="51" t="s">
        <v>23</v>
      </c>
      <c r="E9" s="51" t="s">
        <v>3</v>
      </c>
      <c r="F9" s="51" t="s">
        <v>4</v>
      </c>
      <c r="G9" s="51" t="s">
        <v>5</v>
      </c>
      <c r="H9" s="51" t="s">
        <v>6</v>
      </c>
      <c r="I9" s="51" t="s">
        <v>32</v>
      </c>
      <c r="J9" s="51" t="s">
        <v>24</v>
      </c>
      <c r="K9" s="51" t="s">
        <v>33</v>
      </c>
      <c r="L9" s="51" t="s">
        <v>7</v>
      </c>
      <c r="M9" s="51" t="s">
        <v>8</v>
      </c>
      <c r="N9" s="51" t="s">
        <v>28</v>
      </c>
      <c r="O9" s="51" t="s">
        <v>9</v>
      </c>
      <c r="P9" s="51" t="s">
        <v>10</v>
      </c>
      <c r="Q9" s="50"/>
      <c r="R9" s="50"/>
    </row>
    <row r="10" spans="1:18" x14ac:dyDescent="0.25">
      <c r="A10" s="52"/>
      <c r="B10" s="52"/>
      <c r="C10" s="52"/>
      <c r="D10" s="52"/>
      <c r="E10" s="52"/>
      <c r="F10" s="52"/>
      <c r="G10" s="52"/>
      <c r="H10" s="52"/>
      <c r="I10" s="52" t="s">
        <v>19</v>
      </c>
      <c r="J10" s="52" t="s">
        <v>20</v>
      </c>
      <c r="K10" s="52" t="s">
        <v>20</v>
      </c>
      <c r="L10" s="52" t="s">
        <v>21</v>
      </c>
      <c r="M10" s="52" t="s">
        <v>22</v>
      </c>
      <c r="N10" s="52" t="s">
        <v>20</v>
      </c>
      <c r="O10" s="52" t="s">
        <v>22</v>
      </c>
      <c r="P10" s="52"/>
      <c r="Q10" s="48"/>
      <c r="R10" s="48"/>
    </row>
    <row r="11" spans="1:18" x14ac:dyDescent="0.25">
      <c r="A11" s="52" t="s">
        <v>40</v>
      </c>
      <c r="B11" s="52" t="s">
        <v>48</v>
      </c>
      <c r="C11" s="52" t="s">
        <v>54</v>
      </c>
      <c r="D11" s="52">
        <v>350000</v>
      </c>
      <c r="E11" s="52">
        <v>175000</v>
      </c>
      <c r="F11" s="52">
        <v>58</v>
      </c>
      <c r="G11" s="52">
        <v>40</v>
      </c>
      <c r="H11" s="52">
        <v>98</v>
      </c>
      <c r="I11" s="52">
        <v>25</v>
      </c>
      <c r="J11" s="52">
        <v>12</v>
      </c>
      <c r="K11" s="52">
        <v>12</v>
      </c>
      <c r="L11" s="52">
        <v>3</v>
      </c>
      <c r="M11" s="52">
        <v>9</v>
      </c>
      <c r="N11" s="52">
        <v>14</v>
      </c>
      <c r="O11" s="52">
        <v>10</v>
      </c>
      <c r="P11" s="52">
        <v>85</v>
      </c>
      <c r="Q11" s="48"/>
      <c r="R11" s="48"/>
    </row>
    <row r="12" spans="1:18" x14ac:dyDescent="0.25">
      <c r="A12" s="52" t="s">
        <v>41</v>
      </c>
      <c r="B12" s="52" t="s">
        <v>49</v>
      </c>
      <c r="C12" s="52" t="s">
        <v>55</v>
      </c>
      <c r="D12" s="52">
        <v>251000</v>
      </c>
      <c r="E12" s="52">
        <v>180000</v>
      </c>
      <c r="F12" s="52">
        <v>21</v>
      </c>
      <c r="G12" s="52">
        <v>29</v>
      </c>
      <c r="H12" s="52">
        <v>50</v>
      </c>
      <c r="I12" s="52">
        <v>5</v>
      </c>
      <c r="J12" s="52">
        <v>7</v>
      </c>
      <c r="K12" s="52">
        <v>5</v>
      </c>
      <c r="L12" s="52">
        <v>4</v>
      </c>
      <c r="M12" s="52">
        <v>9</v>
      </c>
      <c r="N12" s="52">
        <v>13</v>
      </c>
      <c r="O12" s="52">
        <v>5</v>
      </c>
      <c r="P12" s="52">
        <v>48</v>
      </c>
      <c r="Q12" s="48"/>
      <c r="R12" s="48"/>
    </row>
    <row r="13" spans="1:18" x14ac:dyDescent="0.25">
      <c r="A13" s="52" t="s">
        <v>42</v>
      </c>
      <c r="B13" s="52" t="s">
        <v>50</v>
      </c>
      <c r="C13" s="52" t="s">
        <v>56</v>
      </c>
      <c r="D13" s="52">
        <v>169378</v>
      </c>
      <c r="E13" s="52">
        <v>100000</v>
      </c>
      <c r="F13" s="52">
        <v>55</v>
      </c>
      <c r="G13" s="52">
        <v>0</v>
      </c>
      <c r="H13" s="52">
        <v>55</v>
      </c>
      <c r="I13" s="52">
        <v>20</v>
      </c>
      <c r="J13" s="52">
        <v>14</v>
      </c>
      <c r="K13" s="52">
        <v>9</v>
      </c>
      <c r="L13" s="52">
        <v>5</v>
      </c>
      <c r="M13" s="52">
        <v>9</v>
      </c>
      <c r="N13" s="52">
        <v>11</v>
      </c>
      <c r="O13" s="52">
        <v>6</v>
      </c>
      <c r="P13" s="52">
        <v>74</v>
      </c>
      <c r="Q13" s="48"/>
      <c r="R13" s="48"/>
    </row>
    <row r="14" spans="1:18" x14ac:dyDescent="0.25">
      <c r="A14" s="52" t="s">
        <v>43</v>
      </c>
      <c r="B14" s="52" t="s">
        <v>51</v>
      </c>
      <c r="C14" s="52" t="s">
        <v>78</v>
      </c>
      <c r="D14" s="52">
        <v>158513</v>
      </c>
      <c r="E14" s="52">
        <v>100000</v>
      </c>
      <c r="F14" s="52">
        <v>51</v>
      </c>
      <c r="G14" s="52">
        <v>36</v>
      </c>
      <c r="H14" s="52">
        <v>87</v>
      </c>
      <c r="I14" s="52">
        <v>20</v>
      </c>
      <c r="J14" s="52">
        <v>13</v>
      </c>
      <c r="K14" s="52">
        <v>12</v>
      </c>
      <c r="L14" s="52">
        <v>4</v>
      </c>
      <c r="M14" s="52">
        <v>5</v>
      </c>
      <c r="N14" s="52">
        <v>8</v>
      </c>
      <c r="O14" s="52">
        <v>9</v>
      </c>
      <c r="P14" s="52">
        <v>71</v>
      </c>
      <c r="Q14" s="48"/>
      <c r="R14" s="48"/>
    </row>
    <row r="15" spans="1:18" x14ac:dyDescent="0.25">
      <c r="A15" s="52" t="s">
        <v>44</v>
      </c>
      <c r="B15" s="52" t="s">
        <v>51</v>
      </c>
      <c r="C15" s="52" t="s">
        <v>77</v>
      </c>
      <c r="D15" s="52">
        <v>261660</v>
      </c>
      <c r="E15" s="52">
        <v>200000</v>
      </c>
      <c r="F15" s="52">
        <v>60</v>
      </c>
      <c r="G15" s="52">
        <v>39</v>
      </c>
      <c r="H15" s="52">
        <v>99</v>
      </c>
      <c r="I15" s="52">
        <v>21</v>
      </c>
      <c r="J15" s="52">
        <v>12</v>
      </c>
      <c r="K15" s="52">
        <v>12</v>
      </c>
      <c r="L15" s="52">
        <v>4</v>
      </c>
      <c r="M15" s="52">
        <v>5</v>
      </c>
      <c r="N15" s="52">
        <v>8</v>
      </c>
      <c r="O15" s="52">
        <v>9</v>
      </c>
      <c r="P15" s="52">
        <v>71</v>
      </c>
      <c r="Q15" s="48"/>
      <c r="R15" s="48"/>
    </row>
    <row r="16" spans="1:18" x14ac:dyDescent="0.25">
      <c r="A16" s="52" t="s">
        <v>45</v>
      </c>
      <c r="B16" s="52" t="s">
        <v>51</v>
      </c>
      <c r="C16" s="52" t="s">
        <v>57</v>
      </c>
      <c r="D16" s="52">
        <v>609262</v>
      </c>
      <c r="E16" s="52">
        <v>270000</v>
      </c>
      <c r="F16" s="52">
        <v>47</v>
      </c>
      <c r="G16" s="52">
        <v>31</v>
      </c>
      <c r="H16" s="52">
        <v>78</v>
      </c>
      <c r="I16" s="52">
        <v>20</v>
      </c>
      <c r="J16" s="52">
        <v>12</v>
      </c>
      <c r="K16" s="52">
        <v>12</v>
      </c>
      <c r="L16" s="52">
        <v>4</v>
      </c>
      <c r="M16" s="52">
        <v>5</v>
      </c>
      <c r="N16" s="52">
        <v>8</v>
      </c>
      <c r="O16" s="52">
        <v>9</v>
      </c>
      <c r="P16" s="52">
        <v>70</v>
      </c>
      <c r="Q16" s="48"/>
      <c r="R16" s="48"/>
    </row>
    <row r="17" spans="1:16" x14ac:dyDescent="0.25">
      <c r="A17" s="52" t="s">
        <v>46</v>
      </c>
      <c r="B17" s="52" t="s">
        <v>52</v>
      </c>
      <c r="C17" s="52" t="s">
        <v>58</v>
      </c>
      <c r="D17" s="52">
        <v>679450</v>
      </c>
      <c r="E17" s="52">
        <v>475615</v>
      </c>
      <c r="F17" s="52">
        <v>60</v>
      </c>
      <c r="G17" s="52">
        <v>17</v>
      </c>
      <c r="H17" s="52">
        <v>77</v>
      </c>
      <c r="I17" s="52">
        <v>22</v>
      </c>
      <c r="J17" s="52">
        <v>13</v>
      </c>
      <c r="K17" s="52">
        <v>13</v>
      </c>
      <c r="L17" s="52">
        <v>3</v>
      </c>
      <c r="M17" s="52">
        <v>5</v>
      </c>
      <c r="N17" s="52">
        <v>8</v>
      </c>
      <c r="O17" s="52">
        <v>8</v>
      </c>
      <c r="P17" s="52">
        <v>72</v>
      </c>
    </row>
    <row r="18" spans="1:16" x14ac:dyDescent="0.25">
      <c r="A18" s="52" t="s">
        <v>47</v>
      </c>
      <c r="B18" s="52" t="s">
        <v>53</v>
      </c>
      <c r="C18" s="52" t="s">
        <v>59</v>
      </c>
      <c r="D18" s="52">
        <v>137965</v>
      </c>
      <c r="E18" s="52">
        <v>46000</v>
      </c>
      <c r="F18" s="52">
        <v>23</v>
      </c>
      <c r="G18" s="52">
        <v>0</v>
      </c>
      <c r="H18" s="52">
        <v>23</v>
      </c>
      <c r="I18" s="52">
        <v>5</v>
      </c>
      <c r="J18" s="52">
        <v>8</v>
      </c>
      <c r="K18" s="52">
        <v>5</v>
      </c>
      <c r="L18" s="52">
        <v>4</v>
      </c>
      <c r="M18" s="52">
        <v>6</v>
      </c>
      <c r="N18" s="52">
        <v>9</v>
      </c>
      <c r="O18" s="52">
        <v>5</v>
      </c>
      <c r="P18" s="52">
        <v>42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="70" zoomScaleNormal="70" workbookViewId="0">
      <selection activeCell="B2" sqref="B2"/>
    </sheetView>
  </sheetViews>
  <sheetFormatPr defaultRowHeight="12.75" x14ac:dyDescent="0.25"/>
  <cols>
    <col min="1" max="1" width="9.140625" style="49"/>
    <col min="2" max="2" width="35.42578125" style="49" bestFit="1" customWidth="1"/>
    <col min="3" max="3" width="83.140625" style="49" bestFit="1" customWidth="1"/>
    <col min="4" max="16384" width="9.140625" style="49"/>
  </cols>
  <sheetData>
    <row r="1" spans="1:18" s="54" customFormat="1" ht="45" customHeight="1" x14ac:dyDescent="0.25">
      <c r="A1" s="53" t="s">
        <v>90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</row>
    <row r="2" spans="1:18" x14ac:dyDescent="0.25">
      <c r="A2" s="48" t="s">
        <v>84</v>
      </c>
      <c r="B2" s="48"/>
      <c r="C2" s="48"/>
      <c r="D2" s="48"/>
      <c r="E2" s="48"/>
      <c r="F2" s="48" t="s">
        <v>0</v>
      </c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18" x14ac:dyDescent="0.25">
      <c r="A3" s="48" t="s">
        <v>85</v>
      </c>
      <c r="B3" s="48"/>
      <c r="C3" s="48"/>
      <c r="D3" s="48"/>
      <c r="E3" s="48"/>
      <c r="F3" s="48" t="s">
        <v>31</v>
      </c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4" spans="1:18" x14ac:dyDescent="0.25">
      <c r="A4" s="48" t="s">
        <v>86</v>
      </c>
      <c r="B4" s="48"/>
      <c r="C4" s="48"/>
      <c r="D4" s="48"/>
      <c r="E4" s="48"/>
      <c r="F4" s="48" t="s">
        <v>37</v>
      </c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8" x14ac:dyDescent="0.25">
      <c r="A5" s="48" t="s">
        <v>87</v>
      </c>
      <c r="B5" s="48"/>
      <c r="C5" s="48"/>
      <c r="D5" s="48"/>
      <c r="E5" s="48"/>
      <c r="F5" s="48" t="s">
        <v>38</v>
      </c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</row>
    <row r="6" spans="1:18" x14ac:dyDescent="0.25">
      <c r="A6" s="48" t="s">
        <v>88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</row>
    <row r="7" spans="1:18" x14ac:dyDescent="0.25">
      <c r="A7" s="48" t="s">
        <v>89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</row>
    <row r="8" spans="1:18" ht="21" customHeight="1" x14ac:dyDescent="0.25">
      <c r="A8" s="48"/>
      <c r="B8" s="48"/>
      <c r="C8" s="48"/>
      <c r="D8" s="48"/>
      <c r="E8" s="48"/>
      <c r="F8" s="48" t="s">
        <v>39</v>
      </c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</row>
    <row r="9" spans="1:18" ht="127.5" x14ac:dyDescent="0.25">
      <c r="A9" s="51" t="s">
        <v>1</v>
      </c>
      <c r="B9" s="51" t="s">
        <v>2</v>
      </c>
      <c r="C9" s="51" t="s">
        <v>82</v>
      </c>
      <c r="D9" s="51" t="s">
        <v>23</v>
      </c>
      <c r="E9" s="51" t="s">
        <v>3</v>
      </c>
      <c r="F9" s="51" t="s">
        <v>4</v>
      </c>
      <c r="G9" s="51" t="s">
        <v>5</v>
      </c>
      <c r="H9" s="51" t="s">
        <v>6</v>
      </c>
      <c r="I9" s="51" t="s">
        <v>32</v>
      </c>
      <c r="J9" s="51" t="s">
        <v>24</v>
      </c>
      <c r="K9" s="51" t="s">
        <v>33</v>
      </c>
      <c r="L9" s="51" t="s">
        <v>7</v>
      </c>
      <c r="M9" s="51" t="s">
        <v>8</v>
      </c>
      <c r="N9" s="51" t="s">
        <v>28</v>
      </c>
      <c r="O9" s="51" t="s">
        <v>9</v>
      </c>
      <c r="P9" s="51" t="s">
        <v>10</v>
      </c>
      <c r="Q9" s="50"/>
      <c r="R9" s="50"/>
    </row>
    <row r="10" spans="1:18" x14ac:dyDescent="0.25">
      <c r="A10" s="52"/>
      <c r="B10" s="52"/>
      <c r="C10" s="52"/>
      <c r="D10" s="52"/>
      <c r="E10" s="52"/>
      <c r="F10" s="52"/>
      <c r="G10" s="52"/>
      <c r="H10" s="52"/>
      <c r="I10" s="52" t="s">
        <v>19</v>
      </c>
      <c r="J10" s="52" t="s">
        <v>20</v>
      </c>
      <c r="K10" s="52" t="s">
        <v>20</v>
      </c>
      <c r="L10" s="52" t="s">
        <v>21</v>
      </c>
      <c r="M10" s="52" t="s">
        <v>22</v>
      </c>
      <c r="N10" s="52" t="s">
        <v>20</v>
      </c>
      <c r="O10" s="52" t="s">
        <v>22</v>
      </c>
      <c r="P10" s="52"/>
      <c r="Q10" s="48"/>
      <c r="R10" s="48"/>
    </row>
    <row r="11" spans="1:18" x14ac:dyDescent="0.25">
      <c r="A11" s="52" t="s">
        <v>40</v>
      </c>
      <c r="B11" s="52" t="s">
        <v>48</v>
      </c>
      <c r="C11" s="52" t="s">
        <v>54</v>
      </c>
      <c r="D11" s="52">
        <v>350000</v>
      </c>
      <c r="E11" s="52">
        <v>175000</v>
      </c>
      <c r="F11" s="52">
        <v>58</v>
      </c>
      <c r="G11" s="52">
        <v>40</v>
      </c>
      <c r="H11" s="52">
        <v>98</v>
      </c>
      <c r="I11" s="52">
        <v>22</v>
      </c>
      <c r="J11" s="52">
        <v>13</v>
      </c>
      <c r="K11" s="52">
        <v>12</v>
      </c>
      <c r="L11" s="52">
        <v>3</v>
      </c>
      <c r="M11" s="52">
        <v>9</v>
      </c>
      <c r="N11" s="52">
        <v>13</v>
      </c>
      <c r="O11" s="52">
        <v>10</v>
      </c>
      <c r="P11" s="52">
        <v>82</v>
      </c>
      <c r="Q11" s="48"/>
      <c r="R11" s="48"/>
    </row>
    <row r="12" spans="1:18" x14ac:dyDescent="0.25">
      <c r="A12" s="52" t="s">
        <v>41</v>
      </c>
      <c r="B12" s="52" t="s">
        <v>49</v>
      </c>
      <c r="C12" s="52" t="s">
        <v>55</v>
      </c>
      <c r="D12" s="52">
        <v>251000</v>
      </c>
      <c r="E12" s="52">
        <v>180000</v>
      </c>
      <c r="F12" s="52">
        <v>21</v>
      </c>
      <c r="G12" s="52">
        <v>29</v>
      </c>
      <c r="H12" s="52">
        <v>50</v>
      </c>
      <c r="I12" s="52">
        <v>6</v>
      </c>
      <c r="J12" s="52">
        <v>7</v>
      </c>
      <c r="K12" s="52">
        <v>4</v>
      </c>
      <c r="L12" s="52">
        <v>4</v>
      </c>
      <c r="M12" s="52">
        <v>9</v>
      </c>
      <c r="N12" s="52">
        <v>13</v>
      </c>
      <c r="O12" s="52">
        <v>5</v>
      </c>
      <c r="P12" s="52">
        <v>48</v>
      </c>
      <c r="Q12" s="48"/>
      <c r="R12" s="48"/>
    </row>
    <row r="13" spans="1:18" x14ac:dyDescent="0.25">
      <c r="A13" s="52" t="s">
        <v>42</v>
      </c>
      <c r="B13" s="52" t="s">
        <v>50</v>
      </c>
      <c r="C13" s="52" t="s">
        <v>56</v>
      </c>
      <c r="D13" s="52">
        <v>169378</v>
      </c>
      <c r="E13" s="52">
        <v>100000</v>
      </c>
      <c r="F13" s="52">
        <v>55</v>
      </c>
      <c r="G13" s="52">
        <v>0</v>
      </c>
      <c r="H13" s="52">
        <v>55</v>
      </c>
      <c r="I13" s="52">
        <v>22</v>
      </c>
      <c r="J13" s="52">
        <v>14</v>
      </c>
      <c r="K13" s="52">
        <v>9</v>
      </c>
      <c r="L13" s="52">
        <v>5</v>
      </c>
      <c r="M13" s="52">
        <v>9</v>
      </c>
      <c r="N13" s="52">
        <v>10</v>
      </c>
      <c r="O13" s="52">
        <v>6</v>
      </c>
      <c r="P13" s="52">
        <v>75</v>
      </c>
      <c r="Q13" s="48"/>
      <c r="R13" s="48"/>
    </row>
    <row r="14" spans="1:18" x14ac:dyDescent="0.25">
      <c r="A14" s="52" t="s">
        <v>43</v>
      </c>
      <c r="B14" s="52" t="s">
        <v>51</v>
      </c>
      <c r="C14" s="52" t="s">
        <v>78</v>
      </c>
      <c r="D14" s="52">
        <v>158513</v>
      </c>
      <c r="E14" s="52">
        <v>100000</v>
      </c>
      <c r="F14" s="52">
        <v>51</v>
      </c>
      <c r="G14" s="52">
        <v>36</v>
      </c>
      <c r="H14" s="52">
        <v>87</v>
      </c>
      <c r="I14" s="52">
        <v>16</v>
      </c>
      <c r="J14" s="52">
        <v>13</v>
      </c>
      <c r="K14" s="52">
        <v>11</v>
      </c>
      <c r="L14" s="52">
        <v>4</v>
      </c>
      <c r="M14" s="52">
        <v>5</v>
      </c>
      <c r="N14" s="52">
        <v>9</v>
      </c>
      <c r="O14" s="52">
        <v>9</v>
      </c>
      <c r="P14" s="52">
        <v>67</v>
      </c>
      <c r="Q14" s="48"/>
      <c r="R14" s="48"/>
    </row>
    <row r="15" spans="1:18" x14ac:dyDescent="0.25">
      <c r="A15" s="52" t="s">
        <v>44</v>
      </c>
      <c r="B15" s="52" t="s">
        <v>51</v>
      </c>
      <c r="C15" s="52" t="s">
        <v>77</v>
      </c>
      <c r="D15" s="52">
        <v>261660</v>
      </c>
      <c r="E15" s="52">
        <v>200000</v>
      </c>
      <c r="F15" s="52">
        <v>60</v>
      </c>
      <c r="G15" s="52">
        <v>39</v>
      </c>
      <c r="H15" s="52">
        <v>99</v>
      </c>
      <c r="I15" s="52">
        <v>19</v>
      </c>
      <c r="J15" s="52">
        <v>12</v>
      </c>
      <c r="K15" s="52">
        <v>12</v>
      </c>
      <c r="L15" s="52">
        <v>4</v>
      </c>
      <c r="M15" s="52">
        <v>5</v>
      </c>
      <c r="N15" s="52">
        <v>9</v>
      </c>
      <c r="O15" s="52">
        <v>9</v>
      </c>
      <c r="P15" s="52">
        <v>70</v>
      </c>
      <c r="Q15" s="48"/>
      <c r="R15" s="48"/>
    </row>
    <row r="16" spans="1:18" x14ac:dyDescent="0.25">
      <c r="A16" s="52" t="s">
        <v>45</v>
      </c>
      <c r="B16" s="52" t="s">
        <v>51</v>
      </c>
      <c r="C16" s="52" t="s">
        <v>57</v>
      </c>
      <c r="D16" s="52">
        <v>609262</v>
      </c>
      <c r="E16" s="52">
        <v>270000</v>
      </c>
      <c r="F16" s="52">
        <v>47</v>
      </c>
      <c r="G16" s="52">
        <v>31</v>
      </c>
      <c r="H16" s="52">
        <v>78</v>
      </c>
      <c r="I16" s="52">
        <v>16</v>
      </c>
      <c r="J16" s="52">
        <v>14</v>
      </c>
      <c r="K16" s="52">
        <v>11</v>
      </c>
      <c r="L16" s="52">
        <v>4</v>
      </c>
      <c r="M16" s="52">
        <v>6</v>
      </c>
      <c r="N16" s="52">
        <v>9</v>
      </c>
      <c r="O16" s="52">
        <v>9</v>
      </c>
      <c r="P16" s="52">
        <v>69</v>
      </c>
      <c r="Q16" s="48"/>
      <c r="R16" s="48"/>
    </row>
    <row r="17" spans="1:16" x14ac:dyDescent="0.25">
      <c r="A17" s="52" t="s">
        <v>46</v>
      </c>
      <c r="B17" s="52" t="s">
        <v>52</v>
      </c>
      <c r="C17" s="52" t="s">
        <v>58</v>
      </c>
      <c r="D17" s="52">
        <v>679450</v>
      </c>
      <c r="E17" s="52">
        <v>475615</v>
      </c>
      <c r="F17" s="52">
        <v>60</v>
      </c>
      <c r="G17" s="52">
        <v>17</v>
      </c>
      <c r="H17" s="52">
        <v>77</v>
      </c>
      <c r="I17" s="52">
        <v>22</v>
      </c>
      <c r="J17" s="52">
        <v>13</v>
      </c>
      <c r="K17" s="52">
        <v>12</v>
      </c>
      <c r="L17" s="52">
        <v>3</v>
      </c>
      <c r="M17" s="52">
        <v>5</v>
      </c>
      <c r="N17" s="52">
        <v>8</v>
      </c>
      <c r="O17" s="52">
        <v>8</v>
      </c>
      <c r="P17" s="52">
        <v>71</v>
      </c>
    </row>
    <row r="18" spans="1:16" x14ac:dyDescent="0.25">
      <c r="A18" s="52" t="s">
        <v>47</v>
      </c>
      <c r="B18" s="52" t="s">
        <v>53</v>
      </c>
      <c r="C18" s="52" t="s">
        <v>59</v>
      </c>
      <c r="D18" s="52">
        <v>137965</v>
      </c>
      <c r="E18" s="52">
        <v>46000</v>
      </c>
      <c r="F18" s="52">
        <v>23</v>
      </c>
      <c r="G18" s="52">
        <v>0</v>
      </c>
      <c r="H18" s="52">
        <v>23</v>
      </c>
      <c r="I18" s="52">
        <v>6</v>
      </c>
      <c r="J18" s="52">
        <v>8</v>
      </c>
      <c r="K18" s="52">
        <v>4</v>
      </c>
      <c r="L18" s="52">
        <v>4</v>
      </c>
      <c r="M18" s="52">
        <v>6</v>
      </c>
      <c r="N18" s="52">
        <v>8</v>
      </c>
      <c r="O18" s="52">
        <v>5</v>
      </c>
      <c r="P18" s="52">
        <v>41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="70" zoomScaleNormal="70" workbookViewId="0">
      <selection activeCell="B2" sqref="B2"/>
    </sheetView>
  </sheetViews>
  <sheetFormatPr defaultRowHeight="12.75" x14ac:dyDescent="0.25"/>
  <cols>
    <col min="1" max="1" width="9.140625" style="49"/>
    <col min="2" max="2" width="35.42578125" style="49" bestFit="1" customWidth="1"/>
    <col min="3" max="3" width="83.140625" style="49" bestFit="1" customWidth="1"/>
    <col min="4" max="16384" width="9.140625" style="49"/>
  </cols>
  <sheetData>
    <row r="1" spans="1:18" s="54" customFormat="1" ht="45" customHeight="1" x14ac:dyDescent="0.25">
      <c r="A1" s="53" t="s">
        <v>90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</row>
    <row r="2" spans="1:18" x14ac:dyDescent="0.25">
      <c r="A2" s="48" t="s">
        <v>84</v>
      </c>
      <c r="B2" s="48"/>
      <c r="C2" s="48"/>
      <c r="D2" s="48"/>
      <c r="E2" s="48"/>
      <c r="F2" s="48" t="s">
        <v>0</v>
      </c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18" x14ac:dyDescent="0.25">
      <c r="A3" s="48" t="s">
        <v>85</v>
      </c>
      <c r="B3" s="48"/>
      <c r="C3" s="48"/>
      <c r="D3" s="48"/>
      <c r="E3" s="48"/>
      <c r="F3" s="48" t="s">
        <v>31</v>
      </c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4" spans="1:18" x14ac:dyDescent="0.25">
      <c r="A4" s="48" t="s">
        <v>86</v>
      </c>
      <c r="B4" s="48"/>
      <c r="C4" s="48"/>
      <c r="D4" s="48"/>
      <c r="E4" s="48"/>
      <c r="F4" s="48" t="s">
        <v>37</v>
      </c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8" x14ac:dyDescent="0.25">
      <c r="A5" s="48" t="s">
        <v>87</v>
      </c>
      <c r="B5" s="48"/>
      <c r="C5" s="48"/>
      <c r="D5" s="48"/>
      <c r="E5" s="48"/>
      <c r="F5" s="48" t="s">
        <v>38</v>
      </c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</row>
    <row r="6" spans="1:18" x14ac:dyDescent="0.25">
      <c r="A6" s="48" t="s">
        <v>88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</row>
    <row r="7" spans="1:18" x14ac:dyDescent="0.25">
      <c r="A7" s="48" t="s">
        <v>89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</row>
    <row r="8" spans="1:18" ht="21" customHeight="1" x14ac:dyDescent="0.25">
      <c r="A8" s="48"/>
      <c r="B8" s="48"/>
      <c r="C8" s="48"/>
      <c r="D8" s="48"/>
      <c r="E8" s="48"/>
      <c r="F8" s="48" t="s">
        <v>39</v>
      </c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</row>
    <row r="9" spans="1:18" ht="127.5" x14ac:dyDescent="0.25">
      <c r="A9" s="51" t="s">
        <v>1</v>
      </c>
      <c r="B9" s="51" t="s">
        <v>2</v>
      </c>
      <c r="C9" s="51" t="s">
        <v>82</v>
      </c>
      <c r="D9" s="51" t="s">
        <v>23</v>
      </c>
      <c r="E9" s="51" t="s">
        <v>3</v>
      </c>
      <c r="F9" s="51" t="s">
        <v>4</v>
      </c>
      <c r="G9" s="51" t="s">
        <v>5</v>
      </c>
      <c r="H9" s="51" t="s">
        <v>6</v>
      </c>
      <c r="I9" s="51" t="s">
        <v>32</v>
      </c>
      <c r="J9" s="51" t="s">
        <v>24</v>
      </c>
      <c r="K9" s="51" t="s">
        <v>33</v>
      </c>
      <c r="L9" s="51" t="s">
        <v>7</v>
      </c>
      <c r="M9" s="51" t="s">
        <v>8</v>
      </c>
      <c r="N9" s="51" t="s">
        <v>28</v>
      </c>
      <c r="O9" s="51" t="s">
        <v>9</v>
      </c>
      <c r="P9" s="51" t="s">
        <v>10</v>
      </c>
      <c r="Q9" s="50"/>
      <c r="R9" s="50"/>
    </row>
    <row r="10" spans="1:18" x14ac:dyDescent="0.25">
      <c r="A10" s="52"/>
      <c r="B10" s="52"/>
      <c r="C10" s="52"/>
      <c r="D10" s="52"/>
      <c r="E10" s="52"/>
      <c r="F10" s="52"/>
      <c r="G10" s="52"/>
      <c r="H10" s="52"/>
      <c r="I10" s="52" t="s">
        <v>19</v>
      </c>
      <c r="J10" s="52" t="s">
        <v>20</v>
      </c>
      <c r="K10" s="52" t="s">
        <v>20</v>
      </c>
      <c r="L10" s="52" t="s">
        <v>21</v>
      </c>
      <c r="M10" s="52" t="s">
        <v>22</v>
      </c>
      <c r="N10" s="52" t="s">
        <v>20</v>
      </c>
      <c r="O10" s="52" t="s">
        <v>22</v>
      </c>
      <c r="P10" s="52"/>
      <c r="Q10" s="48"/>
      <c r="R10" s="48"/>
    </row>
    <row r="11" spans="1:18" x14ac:dyDescent="0.25">
      <c r="A11" s="52" t="s">
        <v>40</v>
      </c>
      <c r="B11" s="52" t="s">
        <v>48</v>
      </c>
      <c r="C11" s="52" t="s">
        <v>54</v>
      </c>
      <c r="D11" s="52">
        <v>350000</v>
      </c>
      <c r="E11" s="52">
        <v>175000</v>
      </c>
      <c r="F11" s="52">
        <v>58</v>
      </c>
      <c r="G11" s="52">
        <v>40</v>
      </c>
      <c r="H11" s="52">
        <v>98</v>
      </c>
      <c r="I11" s="52">
        <v>25</v>
      </c>
      <c r="J11" s="52">
        <v>13</v>
      </c>
      <c r="K11" s="52">
        <v>12</v>
      </c>
      <c r="L11" s="52">
        <v>4</v>
      </c>
      <c r="M11" s="52">
        <v>9</v>
      </c>
      <c r="N11" s="52">
        <v>13</v>
      </c>
      <c r="O11" s="52">
        <v>10</v>
      </c>
      <c r="P11" s="52">
        <v>86</v>
      </c>
      <c r="Q11" s="48"/>
      <c r="R11" s="48"/>
    </row>
    <row r="12" spans="1:18" x14ac:dyDescent="0.25">
      <c r="A12" s="52" t="s">
        <v>41</v>
      </c>
      <c r="B12" s="52" t="s">
        <v>49</v>
      </c>
      <c r="C12" s="52" t="s">
        <v>55</v>
      </c>
      <c r="D12" s="52">
        <v>251000</v>
      </c>
      <c r="E12" s="52">
        <v>180000</v>
      </c>
      <c r="F12" s="52">
        <v>21</v>
      </c>
      <c r="G12" s="52">
        <v>29</v>
      </c>
      <c r="H12" s="52">
        <v>50</v>
      </c>
      <c r="I12" s="52">
        <v>15</v>
      </c>
      <c r="J12" s="52">
        <v>7</v>
      </c>
      <c r="K12" s="52">
        <v>5</v>
      </c>
      <c r="L12" s="52">
        <v>4</v>
      </c>
      <c r="M12" s="52">
        <v>9</v>
      </c>
      <c r="N12" s="52">
        <v>12</v>
      </c>
      <c r="O12" s="52">
        <v>5</v>
      </c>
      <c r="P12" s="52">
        <v>57</v>
      </c>
      <c r="Q12" s="48"/>
      <c r="R12" s="48"/>
    </row>
    <row r="13" spans="1:18" x14ac:dyDescent="0.25">
      <c r="A13" s="52" t="s">
        <v>42</v>
      </c>
      <c r="B13" s="52" t="s">
        <v>50</v>
      </c>
      <c r="C13" s="52" t="s">
        <v>56</v>
      </c>
      <c r="D13" s="52">
        <v>169378</v>
      </c>
      <c r="E13" s="52">
        <v>100000</v>
      </c>
      <c r="F13" s="52">
        <v>55</v>
      </c>
      <c r="G13" s="52">
        <v>0</v>
      </c>
      <c r="H13" s="52">
        <v>55</v>
      </c>
      <c r="I13" s="52">
        <v>20</v>
      </c>
      <c r="J13" s="52">
        <v>13</v>
      </c>
      <c r="K13" s="52">
        <v>9</v>
      </c>
      <c r="L13" s="52">
        <v>5</v>
      </c>
      <c r="M13" s="52">
        <v>6</v>
      </c>
      <c r="N13" s="52">
        <v>9</v>
      </c>
      <c r="O13" s="52">
        <v>6</v>
      </c>
      <c r="P13" s="52">
        <v>68</v>
      </c>
      <c r="Q13" s="48"/>
      <c r="R13" s="48"/>
    </row>
    <row r="14" spans="1:18" x14ac:dyDescent="0.25">
      <c r="A14" s="52" t="s">
        <v>43</v>
      </c>
      <c r="B14" s="52" t="s">
        <v>51</v>
      </c>
      <c r="C14" s="52" t="s">
        <v>78</v>
      </c>
      <c r="D14" s="52">
        <v>158513</v>
      </c>
      <c r="E14" s="52">
        <v>100000</v>
      </c>
      <c r="F14" s="52">
        <v>51</v>
      </c>
      <c r="G14" s="52">
        <v>36</v>
      </c>
      <c r="H14" s="52">
        <v>87</v>
      </c>
      <c r="I14" s="52">
        <v>28</v>
      </c>
      <c r="J14" s="52">
        <v>13</v>
      </c>
      <c r="K14" s="52">
        <v>12</v>
      </c>
      <c r="L14" s="52">
        <v>4</v>
      </c>
      <c r="M14" s="52">
        <v>6</v>
      </c>
      <c r="N14" s="52">
        <v>9</v>
      </c>
      <c r="O14" s="52">
        <v>8</v>
      </c>
      <c r="P14" s="52">
        <v>80</v>
      </c>
      <c r="Q14" s="48"/>
      <c r="R14" s="48"/>
    </row>
    <row r="15" spans="1:18" x14ac:dyDescent="0.25">
      <c r="A15" s="52" t="s">
        <v>44</v>
      </c>
      <c r="B15" s="52" t="s">
        <v>51</v>
      </c>
      <c r="C15" s="52" t="s">
        <v>77</v>
      </c>
      <c r="D15" s="52">
        <v>261660</v>
      </c>
      <c r="E15" s="52">
        <v>200000</v>
      </c>
      <c r="F15" s="52">
        <v>60</v>
      </c>
      <c r="G15" s="52">
        <v>39</v>
      </c>
      <c r="H15" s="52">
        <v>99</v>
      </c>
      <c r="I15" s="52">
        <v>25</v>
      </c>
      <c r="J15" s="52">
        <v>13</v>
      </c>
      <c r="K15" s="52">
        <v>11</v>
      </c>
      <c r="L15" s="52">
        <v>4</v>
      </c>
      <c r="M15" s="52">
        <v>6</v>
      </c>
      <c r="N15" s="52">
        <v>9</v>
      </c>
      <c r="O15" s="52">
        <v>8</v>
      </c>
      <c r="P15" s="52">
        <v>76</v>
      </c>
      <c r="Q15" s="48"/>
      <c r="R15" s="48"/>
    </row>
    <row r="16" spans="1:18" x14ac:dyDescent="0.25">
      <c r="A16" s="52" t="s">
        <v>45</v>
      </c>
      <c r="B16" s="52" t="s">
        <v>51</v>
      </c>
      <c r="C16" s="52" t="s">
        <v>57</v>
      </c>
      <c r="D16" s="52">
        <v>609262</v>
      </c>
      <c r="E16" s="52">
        <v>270000</v>
      </c>
      <c r="F16" s="52">
        <v>47</v>
      </c>
      <c r="G16" s="52">
        <v>31</v>
      </c>
      <c r="H16" s="52">
        <v>78</v>
      </c>
      <c r="I16" s="52">
        <v>28</v>
      </c>
      <c r="J16" s="52">
        <v>14</v>
      </c>
      <c r="K16" s="52">
        <v>10</v>
      </c>
      <c r="L16" s="52">
        <v>4</v>
      </c>
      <c r="M16" s="52">
        <v>6</v>
      </c>
      <c r="N16" s="52">
        <v>10</v>
      </c>
      <c r="O16" s="52">
        <v>8</v>
      </c>
      <c r="P16" s="52">
        <v>80</v>
      </c>
      <c r="Q16" s="48"/>
      <c r="R16" s="48"/>
    </row>
    <row r="17" spans="1:16" x14ac:dyDescent="0.25">
      <c r="A17" s="52" t="s">
        <v>46</v>
      </c>
      <c r="B17" s="52" t="s">
        <v>52</v>
      </c>
      <c r="C17" s="52" t="s">
        <v>58</v>
      </c>
      <c r="D17" s="52">
        <v>679450</v>
      </c>
      <c r="E17" s="52">
        <v>475615</v>
      </c>
      <c r="F17" s="52">
        <v>60</v>
      </c>
      <c r="G17" s="52">
        <v>17</v>
      </c>
      <c r="H17" s="52">
        <v>77</v>
      </c>
      <c r="I17" s="52">
        <v>29</v>
      </c>
      <c r="J17" s="52">
        <v>13</v>
      </c>
      <c r="K17" s="52">
        <v>13</v>
      </c>
      <c r="L17" s="52">
        <v>3</v>
      </c>
      <c r="M17" s="52">
        <v>5</v>
      </c>
      <c r="N17" s="52">
        <v>7</v>
      </c>
      <c r="O17" s="52">
        <v>8</v>
      </c>
      <c r="P17" s="52">
        <v>78</v>
      </c>
    </row>
    <row r="18" spans="1:16" x14ac:dyDescent="0.25">
      <c r="A18" s="52" t="s">
        <v>47</v>
      </c>
      <c r="B18" s="52" t="s">
        <v>53</v>
      </c>
      <c r="C18" s="52" t="s">
        <v>59</v>
      </c>
      <c r="D18" s="52">
        <v>137965</v>
      </c>
      <c r="E18" s="52">
        <v>46000</v>
      </c>
      <c r="F18" s="52">
        <v>23</v>
      </c>
      <c r="G18" s="52">
        <v>0</v>
      </c>
      <c r="H18" s="52">
        <v>23</v>
      </c>
      <c r="I18" s="52">
        <v>5</v>
      </c>
      <c r="J18" s="52">
        <v>8</v>
      </c>
      <c r="K18" s="52">
        <v>4</v>
      </c>
      <c r="L18" s="52">
        <v>4</v>
      </c>
      <c r="M18" s="52">
        <v>6</v>
      </c>
      <c r="N18" s="52">
        <v>7</v>
      </c>
      <c r="O18" s="52">
        <v>5</v>
      </c>
      <c r="P18" s="52">
        <v>39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="70" zoomScaleNormal="70" workbookViewId="0">
      <selection activeCell="B2" sqref="B2"/>
    </sheetView>
  </sheetViews>
  <sheetFormatPr defaultRowHeight="12.75" x14ac:dyDescent="0.25"/>
  <cols>
    <col min="1" max="1" width="9.140625" style="49"/>
    <col min="2" max="2" width="35.42578125" style="49" bestFit="1" customWidth="1"/>
    <col min="3" max="3" width="83.140625" style="49" bestFit="1" customWidth="1"/>
    <col min="4" max="16384" width="9.140625" style="49"/>
  </cols>
  <sheetData>
    <row r="1" spans="1:18" s="54" customFormat="1" ht="45" customHeight="1" x14ac:dyDescent="0.25">
      <c r="A1" s="53" t="s">
        <v>90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</row>
    <row r="2" spans="1:18" x14ac:dyDescent="0.25">
      <c r="A2" s="48" t="s">
        <v>84</v>
      </c>
      <c r="B2" s="48"/>
      <c r="C2" s="48"/>
      <c r="D2" s="48"/>
      <c r="E2" s="48"/>
      <c r="F2" s="48" t="s">
        <v>0</v>
      </c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18" x14ac:dyDescent="0.25">
      <c r="A3" s="48" t="s">
        <v>85</v>
      </c>
      <c r="B3" s="48"/>
      <c r="C3" s="48"/>
      <c r="D3" s="48"/>
      <c r="E3" s="48"/>
      <c r="F3" s="48" t="s">
        <v>31</v>
      </c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4" spans="1:18" x14ac:dyDescent="0.25">
      <c r="A4" s="48" t="s">
        <v>86</v>
      </c>
      <c r="B4" s="48"/>
      <c r="C4" s="48"/>
      <c r="D4" s="48"/>
      <c r="E4" s="48"/>
      <c r="F4" s="48" t="s">
        <v>37</v>
      </c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8" x14ac:dyDescent="0.25">
      <c r="A5" s="48" t="s">
        <v>87</v>
      </c>
      <c r="B5" s="48"/>
      <c r="C5" s="48"/>
      <c r="D5" s="48"/>
      <c r="E5" s="48"/>
      <c r="F5" s="48" t="s">
        <v>38</v>
      </c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</row>
    <row r="6" spans="1:18" x14ac:dyDescent="0.25">
      <c r="A6" s="48" t="s">
        <v>88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</row>
    <row r="7" spans="1:18" x14ac:dyDescent="0.25">
      <c r="A7" s="48" t="s">
        <v>89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</row>
    <row r="8" spans="1:18" ht="21" customHeight="1" x14ac:dyDescent="0.25">
      <c r="A8" s="48"/>
      <c r="B8" s="48"/>
      <c r="C8" s="48"/>
      <c r="D8" s="48"/>
      <c r="E8" s="48"/>
      <c r="F8" s="48" t="s">
        <v>39</v>
      </c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</row>
    <row r="9" spans="1:18" ht="127.5" x14ac:dyDescent="0.25">
      <c r="A9" s="51" t="s">
        <v>1</v>
      </c>
      <c r="B9" s="51" t="s">
        <v>2</v>
      </c>
      <c r="C9" s="51" t="s">
        <v>82</v>
      </c>
      <c r="D9" s="51" t="s">
        <v>23</v>
      </c>
      <c r="E9" s="51" t="s">
        <v>3</v>
      </c>
      <c r="F9" s="51" t="s">
        <v>4</v>
      </c>
      <c r="G9" s="51" t="s">
        <v>5</v>
      </c>
      <c r="H9" s="51" t="s">
        <v>6</v>
      </c>
      <c r="I9" s="51" t="s">
        <v>32</v>
      </c>
      <c r="J9" s="51" t="s">
        <v>24</v>
      </c>
      <c r="K9" s="51" t="s">
        <v>33</v>
      </c>
      <c r="L9" s="51" t="s">
        <v>7</v>
      </c>
      <c r="M9" s="51" t="s">
        <v>8</v>
      </c>
      <c r="N9" s="51" t="s">
        <v>28</v>
      </c>
      <c r="O9" s="51" t="s">
        <v>9</v>
      </c>
      <c r="P9" s="51" t="s">
        <v>10</v>
      </c>
      <c r="Q9" s="50"/>
      <c r="R9" s="50"/>
    </row>
    <row r="10" spans="1:18" x14ac:dyDescent="0.25">
      <c r="A10" s="52"/>
      <c r="B10" s="52"/>
      <c r="C10" s="52"/>
      <c r="D10" s="52"/>
      <c r="E10" s="52"/>
      <c r="F10" s="52"/>
      <c r="G10" s="52"/>
      <c r="H10" s="52"/>
      <c r="I10" s="52" t="s">
        <v>19</v>
      </c>
      <c r="J10" s="52" t="s">
        <v>20</v>
      </c>
      <c r="K10" s="52" t="s">
        <v>20</v>
      </c>
      <c r="L10" s="52" t="s">
        <v>21</v>
      </c>
      <c r="M10" s="52" t="s">
        <v>22</v>
      </c>
      <c r="N10" s="52" t="s">
        <v>20</v>
      </c>
      <c r="O10" s="52" t="s">
        <v>22</v>
      </c>
      <c r="P10" s="52"/>
      <c r="Q10" s="48"/>
      <c r="R10" s="48"/>
    </row>
    <row r="11" spans="1:18" x14ac:dyDescent="0.25">
      <c r="A11" s="52" t="s">
        <v>40</v>
      </c>
      <c r="B11" s="52" t="s">
        <v>48</v>
      </c>
      <c r="C11" s="52" t="s">
        <v>54</v>
      </c>
      <c r="D11" s="52">
        <v>350000</v>
      </c>
      <c r="E11" s="52">
        <v>175000</v>
      </c>
      <c r="F11" s="52">
        <v>58</v>
      </c>
      <c r="G11" s="52">
        <v>40</v>
      </c>
      <c r="H11" s="52">
        <v>98</v>
      </c>
      <c r="I11" s="52">
        <v>24</v>
      </c>
      <c r="J11" s="52">
        <v>14</v>
      </c>
      <c r="K11" s="52">
        <v>9</v>
      </c>
      <c r="L11" s="52">
        <v>4</v>
      </c>
      <c r="M11" s="52">
        <v>8</v>
      </c>
      <c r="N11" s="52">
        <v>12</v>
      </c>
      <c r="O11" s="52">
        <v>10</v>
      </c>
      <c r="P11" s="52">
        <v>81</v>
      </c>
      <c r="Q11" s="48"/>
      <c r="R11" s="48"/>
    </row>
    <row r="12" spans="1:18" x14ac:dyDescent="0.25">
      <c r="A12" s="52" t="s">
        <v>41</v>
      </c>
      <c r="B12" s="52" t="s">
        <v>49</v>
      </c>
      <c r="C12" s="52" t="s">
        <v>55</v>
      </c>
      <c r="D12" s="52">
        <v>251000</v>
      </c>
      <c r="E12" s="52">
        <v>180000</v>
      </c>
      <c r="F12" s="52">
        <v>21</v>
      </c>
      <c r="G12" s="52">
        <v>29</v>
      </c>
      <c r="H12" s="52">
        <v>50</v>
      </c>
      <c r="I12" s="52">
        <v>12</v>
      </c>
      <c r="J12" s="52">
        <v>9</v>
      </c>
      <c r="K12" s="52">
        <v>5</v>
      </c>
      <c r="L12" s="52">
        <v>4</v>
      </c>
      <c r="M12" s="52">
        <v>7</v>
      </c>
      <c r="N12" s="52">
        <v>9</v>
      </c>
      <c r="O12" s="52">
        <v>5</v>
      </c>
      <c r="P12" s="52">
        <v>51</v>
      </c>
      <c r="Q12" s="48"/>
      <c r="R12" s="48"/>
    </row>
    <row r="13" spans="1:18" x14ac:dyDescent="0.25">
      <c r="A13" s="52" t="s">
        <v>42</v>
      </c>
      <c r="B13" s="52" t="s">
        <v>50</v>
      </c>
      <c r="C13" s="52" t="s">
        <v>56</v>
      </c>
      <c r="D13" s="52">
        <v>169378</v>
      </c>
      <c r="E13" s="52">
        <v>100000</v>
      </c>
      <c r="F13" s="52">
        <v>55</v>
      </c>
      <c r="G13" s="52">
        <v>0</v>
      </c>
      <c r="H13" s="52">
        <v>55</v>
      </c>
      <c r="I13" s="52">
        <v>25</v>
      </c>
      <c r="J13" s="52">
        <v>14</v>
      </c>
      <c r="K13" s="52">
        <v>9</v>
      </c>
      <c r="L13" s="52">
        <v>5</v>
      </c>
      <c r="M13" s="52">
        <v>9</v>
      </c>
      <c r="N13" s="52">
        <v>11</v>
      </c>
      <c r="O13" s="52">
        <v>6</v>
      </c>
      <c r="P13" s="52">
        <v>79</v>
      </c>
      <c r="Q13" s="48"/>
      <c r="R13" s="48"/>
    </row>
    <row r="14" spans="1:18" x14ac:dyDescent="0.25">
      <c r="A14" s="52" t="s">
        <v>43</v>
      </c>
      <c r="B14" s="52" t="s">
        <v>51</v>
      </c>
      <c r="C14" s="52" t="s">
        <v>78</v>
      </c>
      <c r="D14" s="52">
        <v>158513</v>
      </c>
      <c r="E14" s="52">
        <v>100000</v>
      </c>
      <c r="F14" s="52">
        <v>51</v>
      </c>
      <c r="G14" s="52">
        <v>36</v>
      </c>
      <c r="H14" s="52">
        <v>87</v>
      </c>
      <c r="I14" s="52">
        <v>26</v>
      </c>
      <c r="J14" s="52">
        <v>14</v>
      </c>
      <c r="K14" s="52">
        <v>14</v>
      </c>
      <c r="L14" s="52">
        <v>4</v>
      </c>
      <c r="M14" s="52">
        <v>5</v>
      </c>
      <c r="N14" s="52">
        <v>9</v>
      </c>
      <c r="O14" s="52">
        <v>10</v>
      </c>
      <c r="P14" s="52">
        <v>82</v>
      </c>
      <c r="Q14" s="48"/>
      <c r="R14" s="48"/>
    </row>
    <row r="15" spans="1:18" x14ac:dyDescent="0.25">
      <c r="A15" s="52" t="s">
        <v>44</v>
      </c>
      <c r="B15" s="52" t="s">
        <v>51</v>
      </c>
      <c r="C15" s="52" t="s">
        <v>77</v>
      </c>
      <c r="D15" s="52">
        <v>261660</v>
      </c>
      <c r="E15" s="52">
        <v>200000</v>
      </c>
      <c r="F15" s="52">
        <v>60</v>
      </c>
      <c r="G15" s="52">
        <v>39</v>
      </c>
      <c r="H15" s="52">
        <v>99</v>
      </c>
      <c r="I15" s="52">
        <v>22</v>
      </c>
      <c r="J15" s="52">
        <v>13</v>
      </c>
      <c r="K15" s="52">
        <v>12</v>
      </c>
      <c r="L15" s="52">
        <v>4</v>
      </c>
      <c r="M15" s="52">
        <v>5</v>
      </c>
      <c r="N15" s="52">
        <v>8</v>
      </c>
      <c r="O15" s="52">
        <v>10</v>
      </c>
      <c r="P15" s="52">
        <v>74</v>
      </c>
      <c r="Q15" s="48"/>
      <c r="R15" s="48"/>
    </row>
    <row r="16" spans="1:18" x14ac:dyDescent="0.25">
      <c r="A16" s="52" t="s">
        <v>45</v>
      </c>
      <c r="B16" s="52" t="s">
        <v>51</v>
      </c>
      <c r="C16" s="52" t="s">
        <v>57</v>
      </c>
      <c r="D16" s="52">
        <v>609262</v>
      </c>
      <c r="E16" s="52">
        <v>270000</v>
      </c>
      <c r="F16" s="52">
        <v>47</v>
      </c>
      <c r="G16" s="52">
        <v>31</v>
      </c>
      <c r="H16" s="52">
        <v>78</v>
      </c>
      <c r="I16" s="52">
        <v>27</v>
      </c>
      <c r="J16" s="52">
        <v>14</v>
      </c>
      <c r="K16" s="52">
        <v>14</v>
      </c>
      <c r="L16" s="52">
        <v>4</v>
      </c>
      <c r="M16" s="52">
        <v>5</v>
      </c>
      <c r="N16" s="52">
        <v>9</v>
      </c>
      <c r="O16" s="52">
        <v>10</v>
      </c>
      <c r="P16" s="52">
        <v>83</v>
      </c>
      <c r="Q16" s="48"/>
      <c r="R16" s="48"/>
    </row>
    <row r="17" spans="1:16" x14ac:dyDescent="0.25">
      <c r="A17" s="52" t="s">
        <v>46</v>
      </c>
      <c r="B17" s="52" t="s">
        <v>52</v>
      </c>
      <c r="C17" s="52" t="s">
        <v>58</v>
      </c>
      <c r="D17" s="52">
        <v>679450</v>
      </c>
      <c r="E17" s="52">
        <v>475615</v>
      </c>
      <c r="F17" s="52">
        <v>60</v>
      </c>
      <c r="G17" s="52">
        <v>17</v>
      </c>
      <c r="H17" s="52">
        <v>77</v>
      </c>
      <c r="I17" s="52">
        <v>21</v>
      </c>
      <c r="J17" s="52">
        <v>12</v>
      </c>
      <c r="K17" s="52">
        <v>11</v>
      </c>
      <c r="L17" s="52">
        <v>2</v>
      </c>
      <c r="M17" s="52">
        <v>4</v>
      </c>
      <c r="N17" s="52">
        <v>2</v>
      </c>
      <c r="O17" s="52">
        <v>6</v>
      </c>
      <c r="P17" s="52">
        <v>58</v>
      </c>
    </row>
    <row r="18" spans="1:16" x14ac:dyDescent="0.25">
      <c r="A18" s="52" t="s">
        <v>47</v>
      </c>
      <c r="B18" s="52" t="s">
        <v>53</v>
      </c>
      <c r="C18" s="52" t="s">
        <v>59</v>
      </c>
      <c r="D18" s="52">
        <v>137965</v>
      </c>
      <c r="E18" s="52">
        <v>46000</v>
      </c>
      <c r="F18" s="52">
        <v>23</v>
      </c>
      <c r="G18" s="52">
        <v>0</v>
      </c>
      <c r="H18" s="52">
        <v>23</v>
      </c>
      <c r="I18" s="52">
        <v>12</v>
      </c>
      <c r="J18" s="52">
        <v>9</v>
      </c>
      <c r="K18" s="52">
        <v>7</v>
      </c>
      <c r="L18" s="52">
        <v>4</v>
      </c>
      <c r="M18" s="52">
        <v>4</v>
      </c>
      <c r="N18" s="52">
        <v>7</v>
      </c>
      <c r="O18" s="52">
        <v>6</v>
      </c>
      <c r="P18" s="52">
        <v>49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publikace-neperiodika</vt:lpstr>
      <vt:lpstr>IH</vt:lpstr>
      <vt:lpstr>JK</vt:lpstr>
      <vt:lpstr>LD</vt:lpstr>
      <vt:lpstr>PV</vt:lpstr>
      <vt:lpstr>PM</vt:lpstr>
      <vt:lpstr>'publikace-neperiodika'!Oblast_tisku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Kateřina Vojkůvková</cp:lastModifiedBy>
  <cp:lastPrinted>2016-06-21T07:58:25Z</cp:lastPrinted>
  <dcterms:created xsi:type="dcterms:W3CDTF">2013-12-06T22:03:05Z</dcterms:created>
  <dcterms:modified xsi:type="dcterms:W3CDTF">2016-07-14T09:31:49Z</dcterms:modified>
</cp:coreProperties>
</file>